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2612D37F-789C-4189-8650-46835ECFCCDA}" xr6:coauthVersionLast="47" xr6:coauthVersionMax="47" xr10:uidLastSave="{00000000-0000-0000-0000-000000000000}"/>
  <bookViews>
    <workbookView xWindow="-108" yWindow="-108" windowWidth="23256" windowHeight="12456" tabRatio="808" activeTab="5" xr2:uid="{1D85FB0B-2F44-4A3C-86F4-A67516C0FB22}"/>
  </bookViews>
  <sheets>
    <sheet name="AP Vrs REVAL" sheetId="3" r:id="rId1"/>
    <sheet name="REVAL Vrs BRINKS" sheetId="4" r:id="rId2"/>
    <sheet name="BRINKS Vrs BANCO" sheetId="5" r:id="rId3"/>
    <sheet name="AP Vrs BANCO " sheetId="7" r:id="rId4"/>
    <sheet name="VENTAS CON TARJETA" sheetId="6" r:id="rId5"/>
    <sheet name="CONSOLIDADO CONCILIACION DIARIA" sheetId="1" r:id="rId6"/>
  </sheets>
  <definedNames>
    <definedName name="_xlnm.Print_Area" localSheetId="5">'CONSOLIDADO CONCILIACION DIARIA'!$A$2:$F$40</definedName>
    <definedName name="_xlnm.Print_Titles" localSheetId="5">'CONSOLIDADO CONCILIACION DIARIA'!$2:$7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D28" i="1"/>
  <c r="C28" i="1"/>
  <c r="D24" i="1"/>
  <c r="C24" i="1"/>
  <c r="C16" i="1"/>
  <c r="C14" i="6"/>
  <c r="B14" i="6"/>
  <c r="D14" i="6" s="1"/>
  <c r="C11" i="7"/>
  <c r="B11" i="7"/>
  <c r="C11" i="5"/>
  <c r="B11" i="5"/>
  <c r="C12" i="4"/>
  <c r="B12" i="4"/>
  <c r="C19" i="7"/>
  <c r="B19" i="7"/>
  <c r="D17" i="7"/>
  <c r="D16" i="7"/>
  <c r="D13" i="7"/>
  <c r="D15" i="7" s="1"/>
  <c r="D12" i="7"/>
  <c r="D19" i="7" l="1"/>
  <c r="D20" i="7" s="1"/>
  <c r="C18" i="1"/>
  <c r="D11" i="7"/>
  <c r="C19" i="6" l="1"/>
  <c r="B19" i="6"/>
  <c r="D17" i="6"/>
  <c r="D16" i="6"/>
  <c r="D13" i="6"/>
  <c r="E29" i="1" s="1"/>
  <c r="D12" i="6"/>
  <c r="E28" i="1" s="1"/>
  <c r="D15" i="4"/>
  <c r="D13" i="4"/>
  <c r="C14" i="4"/>
  <c r="B14" i="4"/>
  <c r="D11" i="5"/>
  <c r="C19" i="5"/>
  <c r="B19" i="5"/>
  <c r="D17" i="5"/>
  <c r="D16" i="5"/>
  <c r="D13" i="5"/>
  <c r="D15" i="5" s="1"/>
  <c r="D12" i="5"/>
  <c r="E24" i="1" s="1"/>
  <c r="C20" i="3"/>
  <c r="B20" i="3"/>
  <c r="D17" i="3"/>
  <c r="C14" i="3"/>
  <c r="B14" i="3"/>
  <c r="D13" i="3"/>
  <c r="D12" i="3"/>
  <c r="D14" i="3" l="1"/>
  <c r="D16" i="3" s="1"/>
  <c r="D19" i="6"/>
  <c r="D20" i="6" s="1"/>
  <c r="D20" i="3"/>
  <c r="D19" i="5"/>
  <c r="D20" i="5" s="1"/>
  <c r="D14" i="4"/>
  <c r="D17" i="4" s="1"/>
  <c r="D12" i="4"/>
  <c r="C30" i="1"/>
  <c r="E30" i="1" s="1"/>
  <c r="E25" i="1"/>
  <c r="D23" i="1"/>
  <c r="C23" i="1"/>
  <c r="E19" i="1"/>
  <c r="D16" i="1"/>
  <c r="D18" i="1" s="1"/>
  <c r="D14" i="1"/>
  <c r="C14" i="1"/>
  <c r="D21" i="3" l="1"/>
  <c r="E14" i="1"/>
  <c r="FD30" i="1"/>
  <c r="F30" i="1"/>
  <c r="E32" i="1"/>
  <c r="E16" i="1"/>
  <c r="E23" i="1"/>
  <c r="E18" i="1"/>
  <c r="F18" i="1" s="1"/>
  <c r="E20" i="1" l="1"/>
  <c r="FD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BIBIANA ROCIO MARIN TORRES</author>
  </authors>
  <commentList>
    <comment ref="A8" authorId="0" shapeId="0" xr:uid="{996BCDD7-41FE-4B43-8A26-EF5AED996317}">
      <text>
        <r>
          <rPr>
            <b/>
            <sz val="9"/>
            <color rgb="FF000000"/>
            <rFont val="Tahoma"/>
            <family val="2"/>
          </rPr>
          <t xml:space="preserve">FECHA DEL RECAUDO </t>
        </r>
      </text>
    </comment>
    <comment ref="A17" authorId="0" shapeId="0" xr:uid="{B834A76D-E91F-4786-B3D4-80DCD0E44ED3}">
      <text>
        <r>
          <rPr>
            <b/>
            <sz val="9"/>
            <color indexed="81"/>
            <rFont val="Tahoma"/>
            <family val="2"/>
          </rPr>
          <t xml:space="preserve">Se describe Vr REPORTADO REVAL con fecha
</t>
        </r>
      </text>
    </comment>
    <comment ref="A22" authorId="0" shapeId="0" xr:uid="{A0D89637-CF5E-4796-9BCA-CDB347A9DA9B}">
      <text>
        <r>
          <rPr>
            <b/>
            <sz val="9"/>
            <color rgb="FF000000"/>
            <rFont val="Tahoma"/>
            <family val="2"/>
          </rPr>
          <t xml:space="preserve">Se describe Myr 
</t>
        </r>
        <r>
          <rPr>
            <b/>
            <sz val="9"/>
            <color rgb="FF000000"/>
            <rFont val="Tahoma"/>
            <family val="2"/>
          </rPr>
          <t xml:space="preserve">Vr REPORTADO por AP con fecha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BIBIANA ROCIO MARIN TORRES</author>
  </authors>
  <commentList>
    <comment ref="A8" authorId="0" shapeId="0" xr:uid="{C3EEBB03-BDD7-BC44-898F-E96F91A02B72}">
      <text>
        <r>
          <rPr>
            <b/>
            <sz val="9"/>
            <color rgb="FF000000"/>
            <rFont val="Tahoma"/>
            <family val="2"/>
          </rPr>
          <t xml:space="preserve">FECHA DEL RECAUDO </t>
        </r>
      </text>
    </comment>
    <comment ref="A18" authorId="0" shapeId="0" xr:uid="{FE985A90-BBE9-44FB-B33D-0AA57CF3B0A2}">
      <text>
        <r>
          <rPr>
            <b/>
            <sz val="9"/>
            <color indexed="81"/>
            <rFont val="Tahoma"/>
            <family val="2"/>
          </rPr>
          <t xml:space="preserve">Se describe Vr REPORTADO REVAL con fecha
</t>
        </r>
      </text>
    </comment>
    <comment ref="A22" authorId="0" shapeId="0" xr:uid="{83AE0F28-AE9F-4988-8B20-29237182E4AE}">
      <text>
        <r>
          <rPr>
            <b/>
            <sz val="9"/>
            <color indexed="81"/>
            <rFont val="Tahoma"/>
            <family val="2"/>
          </rPr>
          <t xml:space="preserve">Se describe Myr Vr REPORTADO por BRINKS con fecha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BIBIANA ROCIO MARIN TORRES</author>
  </authors>
  <commentList>
    <comment ref="A8" authorId="0" shapeId="0" xr:uid="{2D16E7BF-222B-F448-B6C1-06581A7695FF}">
      <text>
        <r>
          <rPr>
            <b/>
            <sz val="9"/>
            <color rgb="FF000000"/>
            <rFont val="Tahoma"/>
            <family val="2"/>
          </rPr>
          <t xml:space="preserve">FECHA DEL RECAUDO </t>
        </r>
      </text>
    </comment>
    <comment ref="A16" authorId="0" shapeId="0" xr:uid="{89E74D98-3C87-4950-8DE6-96ABA7C861E0}">
      <text>
        <r>
          <rPr>
            <b/>
            <sz val="9"/>
            <color indexed="81"/>
            <rFont val="Tahoma"/>
            <family val="2"/>
          </rPr>
          <t xml:space="preserve">Se describe Vr REPORTADO BRINKS con fecha
</t>
        </r>
      </text>
    </comment>
    <comment ref="A21" authorId="0" shapeId="0" xr:uid="{B9B512C5-B264-4716-863C-5BB0B59C16F5}">
      <text>
        <r>
          <rPr>
            <b/>
            <sz val="9"/>
            <color rgb="FF000000"/>
            <rFont val="Tahoma"/>
            <family val="2"/>
          </rPr>
          <t xml:space="preserve">Se describe Myr Vr REPORTADO a qien corresponda 
</t>
        </r>
        <r>
          <rPr>
            <b/>
            <sz val="9"/>
            <color rgb="FF000000"/>
            <rFont val="Tahoma"/>
            <family val="2"/>
          </rPr>
          <t xml:space="preserve">con fecha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BIBIANA ROCIO MARIN TORRES</author>
  </authors>
  <commentList>
    <comment ref="A8" authorId="0" shapeId="0" xr:uid="{D9CA3315-75F0-6049-8588-94A66974256A}">
      <text>
        <r>
          <rPr>
            <b/>
            <sz val="9"/>
            <color rgb="FF000000"/>
            <rFont val="Tahoma"/>
            <family val="2"/>
          </rPr>
          <t xml:space="preserve">FECHA DEL RECAUDO </t>
        </r>
      </text>
    </comment>
    <comment ref="A16" authorId="0" shapeId="0" xr:uid="{BDCFD6A8-779F-46EC-87D2-E15AE33C80C9}">
      <text>
        <r>
          <rPr>
            <b/>
            <sz val="9"/>
            <color indexed="81"/>
            <rFont val="Tahoma"/>
            <family val="2"/>
          </rPr>
          <t xml:space="preserve">Se describe Vr REPORTADO BRINKS con fecha
</t>
        </r>
      </text>
    </comment>
    <comment ref="A21" authorId="0" shapeId="0" xr:uid="{B6BEDF6E-BC85-406A-8FA7-32BCA6BCF0DC}">
      <text>
        <r>
          <rPr>
            <b/>
            <sz val="9"/>
            <color indexed="81"/>
            <rFont val="Tahoma"/>
            <family val="2"/>
          </rPr>
          <t xml:space="preserve">Se describe Myr Vr REPORTADO a qien corresponda 
con fecha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BIBIANA ROCIO MARIN TORRES</author>
  </authors>
  <commentList>
    <comment ref="A8" authorId="0" shapeId="0" xr:uid="{5C7EBBF2-E74E-BF49-9441-287A8F308453}">
      <text>
        <r>
          <rPr>
            <b/>
            <sz val="9"/>
            <color rgb="FF000000"/>
            <rFont val="Tahoma"/>
            <family val="2"/>
          </rPr>
          <t xml:space="preserve">FECHA DEL RECAUDO </t>
        </r>
      </text>
    </comment>
    <comment ref="A17" authorId="0" shapeId="0" xr:uid="{9E182AFC-14BF-42E8-B7D4-2812F73990BA}">
      <text>
        <r>
          <rPr>
            <b/>
            <sz val="9"/>
            <color indexed="81"/>
            <rFont val="Tahoma"/>
            <family val="2"/>
          </rPr>
          <t xml:space="preserve">Se describe Vr REPORTADO AP con fecha
</t>
        </r>
      </text>
    </comment>
    <comment ref="A21" authorId="0" shapeId="0" xr:uid="{52350F6E-3B2A-4621-8914-F3CD6F3E63E4}">
      <text>
        <r>
          <rPr>
            <b/>
            <sz val="9"/>
            <color indexed="81"/>
            <rFont val="Tahoma"/>
            <family val="2"/>
          </rPr>
          <t xml:space="preserve">Se describe Myr Vr REPORTADO a qien corresponda 
con fecha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BIBIANA ROCIO MARIN TORRES</author>
  </authors>
  <commentList>
    <comment ref="B8" authorId="0" shapeId="0" xr:uid="{3A40294F-D1C5-4E4B-ADEF-2812F7361EF6}">
      <text>
        <r>
          <rPr>
            <b/>
            <sz val="9"/>
            <color rgb="FF000000"/>
            <rFont val="Tahoma"/>
            <family val="2"/>
          </rPr>
          <t xml:space="preserve">FECHA DEL RECAUDO </t>
        </r>
      </text>
    </comment>
    <comment ref="A18" authorId="0" shapeId="0" xr:uid="{28BAFB0C-0C52-4F3D-88F2-060F0086BE5F}">
      <text>
        <r>
          <rPr>
            <b/>
            <sz val="9"/>
            <color indexed="81"/>
            <rFont val="Tahoma"/>
            <family val="2"/>
          </rPr>
          <t>Saldo del mes anterior, para el cierre del mismo</t>
        </r>
      </text>
    </comment>
  </commentList>
</comments>
</file>

<file path=xl/sharedStrings.xml><?xml version="1.0" encoding="utf-8"?>
<sst xmlns="http://schemas.openxmlformats.org/spreadsheetml/2006/main" count="194" uniqueCount="45">
  <si>
    <t>EFECTIVO</t>
  </si>
  <si>
    <t>PALANGANA / CAJA 2/9901</t>
  </si>
  <si>
    <t>ZAINO / CAJA 1/9900</t>
  </si>
  <si>
    <t>TOTAL</t>
  </si>
  <si>
    <t xml:space="preserve">VR. REPORTADO REVAL CAJA 1 Y 2 </t>
  </si>
  <si>
    <t>DIFERENCIAS</t>
  </si>
  <si>
    <t>VR. REPORTADO REVAL CAJA 1 Y 2</t>
  </si>
  <si>
    <t>VR REPORTADO BRINKS</t>
  </si>
  <si>
    <t>DIFERENCIA</t>
  </si>
  <si>
    <t xml:space="preserve"> </t>
  </si>
  <si>
    <t>TOTAL PENDIENTE POR REPORTAR</t>
  </si>
  <si>
    <t>VENTAS DATAFONOS</t>
  </si>
  <si>
    <t>CONCEPTO:
REVAL Vrs BRINKS</t>
  </si>
  <si>
    <t>CONCEPTO:
BRINKS Vrs BANCO</t>
  </si>
  <si>
    <t>CONCEPTO:
 VENTAS CON TARJETA</t>
  </si>
  <si>
    <t xml:space="preserve">Cargo: </t>
  </si>
  <si>
    <t>Nombre:</t>
  </si>
  <si>
    <t>Firma:</t>
  </si>
  <si>
    <t>Aprobado por:</t>
  </si>
  <si>
    <t>Elaborado por:</t>
  </si>
  <si>
    <t>CONCEPTO:
AP Vrs BANCO</t>
  </si>
  <si>
    <t>ZAINO /CAJA 1/9900</t>
  </si>
  <si>
    <t>CONCILIACIÓN DETALLADA PARQUE:</t>
  </si>
  <si>
    <t>CONCEPTO: 
AP Vrs OPERADOR BANCO DE BOGOTÁ</t>
  </si>
  <si>
    <t>VR. REPORTADO ÁREA PROTEGIDA</t>
  </si>
  <si>
    <t>JUSTIFICACIÓN DIFERENCIAS</t>
  </si>
  <si>
    <t>DIFERENCIA X POR IDENTIFICAR</t>
  </si>
  <si>
    <t xml:space="preserve">MAYOR VALORR REPORTADO REVAL </t>
  </si>
  <si>
    <t>GUÍA BRINKS-REPORTADA REVAL</t>
  </si>
  <si>
    <t xml:space="preserve">MAYOR VALOR REPORTADO </t>
  </si>
  <si>
    <t>VALOR REPORTADO BRINKS</t>
  </si>
  <si>
    <t>VALOR GIRADO POR BRINKS AL BANCO</t>
  </si>
  <si>
    <t>VALOR. REPORTADO AREA PROTEGIDA</t>
  </si>
  <si>
    <t>DIFERENCIA XPOR IDENTIFICAR</t>
  </si>
  <si>
    <t>VALOR. REPORTADO ÁREA PROTEGIDA</t>
  </si>
  <si>
    <t>VALOR. CONSIGNADO  BANCO BOGOTÁ</t>
  </si>
  <si>
    <t xml:space="preserve">VALOR. REPORTADO REVAL CAJA 1 Y 2 </t>
  </si>
  <si>
    <t>VALOR. REPORTADO REVAL CAJA 1 Y 2</t>
  </si>
  <si>
    <t>FORMATO
CONCILIACIÓN DIARIA
RECAUDO DERECHOS DE INGRESO
ÁREAS PROTEGIDAS</t>
  </si>
  <si>
    <t>FECHA DE RECAUDO:</t>
  </si>
  <si>
    <t>MES:</t>
  </si>
  <si>
    <t>CONCEPTO:
VENTAS CON TARJETA</t>
  </si>
  <si>
    <t>Código: GRFN_FO_35</t>
  </si>
  <si>
    <t>Versión:  1</t>
  </si>
  <si>
    <t>Vigente desde: 29/03/2023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</si>
</sst>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9"/>
      <color rgb="FF000000"/>
      <name val="Tahoma"/>
      <family val="2"/>
    </font>
    <font>
      <i/>
      <sz val="11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/>
    <xf numFmtId="0" fontId="5" fillId="2" borderId="4" xfId="2" applyFont="1" applyFill="1" applyBorder="1"/>
    <xf numFmtId="164" fontId="5" fillId="2" borderId="0" xfId="3" applyFont="1" applyFill="1" applyBorder="1"/>
    <xf numFmtId="0" fontId="5" fillId="2" borderId="0" xfId="2" applyFont="1" applyFill="1"/>
    <xf numFmtId="0" fontId="5" fillId="2" borderId="5" xfId="2" applyFont="1" applyFill="1" applyBorder="1"/>
    <xf numFmtId="0" fontId="4" fillId="2" borderId="4" xfId="2" applyFont="1" applyFill="1" applyBorder="1"/>
    <xf numFmtId="0" fontId="4" fillId="2" borderId="0" xfId="2" applyFont="1" applyFill="1"/>
    <xf numFmtId="164" fontId="4" fillId="2" borderId="0" xfId="3" applyFont="1" applyFill="1" applyBorder="1"/>
    <xf numFmtId="0" fontId="4" fillId="2" borderId="5" xfId="2" applyFont="1" applyFill="1" applyBorder="1"/>
    <xf numFmtId="0" fontId="5" fillId="2" borderId="13" xfId="2" applyFont="1" applyFill="1" applyBorder="1"/>
    <xf numFmtId="164" fontId="5" fillId="2" borderId="14" xfId="3" applyFont="1" applyFill="1" applyBorder="1"/>
    <xf numFmtId="0" fontId="5" fillId="2" borderId="15" xfId="2" applyFont="1" applyFill="1" applyBorder="1"/>
    <xf numFmtId="0" fontId="4" fillId="2" borderId="6" xfId="2" applyFont="1" applyFill="1" applyBorder="1"/>
    <xf numFmtId="0" fontId="4" fillId="2" borderId="7" xfId="2" applyFont="1" applyFill="1" applyBorder="1"/>
    <xf numFmtId="164" fontId="4" fillId="2" borderId="7" xfId="3" applyFont="1" applyFill="1" applyBorder="1"/>
    <xf numFmtId="0" fontId="4" fillId="2" borderId="8" xfId="2" applyFont="1" applyFill="1" applyBorder="1"/>
    <xf numFmtId="0" fontId="7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2" borderId="0" xfId="0" applyFont="1" applyFill="1"/>
    <xf numFmtId="0" fontId="8" fillId="2" borderId="0" xfId="0" applyFont="1" applyFill="1"/>
    <xf numFmtId="0" fontId="8" fillId="2" borderId="5" xfId="0" applyFont="1" applyFill="1" applyBorder="1"/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3" xfId="1" applyFont="1" applyFill="1" applyBorder="1" applyAlignment="1">
      <alignment vertical="center"/>
    </xf>
    <xf numFmtId="0" fontId="12" fillId="2" borderId="4" xfId="0" applyFont="1" applyFill="1" applyBorder="1"/>
    <xf numFmtId="43" fontId="8" fillId="2" borderId="5" xfId="1" applyFont="1" applyFill="1" applyBorder="1"/>
    <xf numFmtId="43" fontId="8" fillId="2" borderId="0" xfId="1" applyFont="1" applyFill="1" applyBorder="1"/>
    <xf numFmtId="0" fontId="9" fillId="2" borderId="6" xfId="0" applyFont="1" applyFill="1" applyBorder="1"/>
    <xf numFmtId="0" fontId="8" fillId="2" borderId="4" xfId="0" applyFont="1" applyFill="1" applyBorder="1"/>
    <xf numFmtId="0" fontId="9" fillId="2" borderId="9" xfId="0" applyFont="1" applyFill="1" applyBorder="1"/>
    <xf numFmtId="43" fontId="9" fillId="2" borderId="12" xfId="1" applyFont="1" applyFill="1" applyBorder="1"/>
    <xf numFmtId="0" fontId="8" fillId="2" borderId="16" xfId="0" applyFont="1" applyFill="1" applyBorder="1" applyAlignment="1">
      <alignment vertical="center"/>
    </xf>
    <xf numFmtId="43" fontId="8" fillId="2" borderId="17" xfId="1" applyFont="1" applyFill="1" applyBorder="1"/>
    <xf numFmtId="43" fontId="8" fillId="2" borderId="18" xfId="1" applyFont="1" applyFill="1" applyBorder="1"/>
    <xf numFmtId="0" fontId="12" fillId="2" borderId="27" xfId="0" applyFont="1" applyFill="1" applyBorder="1"/>
    <xf numFmtId="43" fontId="8" fillId="2" borderId="20" xfId="1" applyFont="1" applyFill="1" applyBorder="1"/>
    <xf numFmtId="43" fontId="8" fillId="2" borderId="28" xfId="1" applyFont="1" applyFill="1" applyBorder="1"/>
    <xf numFmtId="0" fontId="12" fillId="2" borderId="29" xfId="0" applyFont="1" applyFill="1" applyBorder="1"/>
    <xf numFmtId="43" fontId="8" fillId="2" borderId="23" xfId="1" applyFont="1" applyFill="1" applyBorder="1"/>
    <xf numFmtId="0" fontId="12" fillId="2" borderId="30" xfId="0" applyFont="1" applyFill="1" applyBorder="1"/>
    <xf numFmtId="0" fontId="8" fillId="2" borderId="31" xfId="0" applyFont="1" applyFill="1" applyBorder="1" applyAlignment="1">
      <alignment horizontal="left" wrapText="1"/>
    </xf>
    <xf numFmtId="43" fontId="8" fillId="2" borderId="31" xfId="1" applyFont="1" applyFill="1" applyBorder="1"/>
    <xf numFmtId="0" fontId="8" fillId="2" borderId="32" xfId="0" applyFont="1" applyFill="1" applyBorder="1" applyAlignment="1">
      <alignment horizontal="left" wrapText="1"/>
    </xf>
    <xf numFmtId="0" fontId="9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left" vertical="center"/>
    </xf>
    <xf numFmtId="166" fontId="5" fillId="2" borderId="34" xfId="0" applyNumberFormat="1" applyFont="1" applyFill="1" applyBorder="1" applyAlignment="1">
      <alignment horizontal="left" vertical="center"/>
    </xf>
    <xf numFmtId="43" fontId="8" fillId="2" borderId="36" xfId="1" applyFont="1" applyFill="1" applyBorder="1"/>
    <xf numFmtId="43" fontId="8" fillId="2" borderId="35" xfId="1" applyFont="1" applyFill="1" applyBorder="1"/>
    <xf numFmtId="43" fontId="9" fillId="2" borderId="38" xfId="1" applyFont="1" applyFill="1" applyBorder="1" applyAlignment="1">
      <alignment vertical="center" wrapText="1"/>
    </xf>
    <xf numFmtId="43" fontId="8" fillId="2" borderId="37" xfId="1" applyFont="1" applyFill="1" applyBorder="1" applyAlignment="1">
      <alignment vertical="center"/>
    </xf>
    <xf numFmtId="43" fontId="8" fillId="2" borderId="37" xfId="1" applyFont="1" applyFill="1" applyBorder="1"/>
    <xf numFmtId="43" fontId="9" fillId="2" borderId="37" xfId="1" applyFont="1" applyFill="1" applyBorder="1"/>
    <xf numFmtId="43" fontId="9" fillId="2" borderId="3" xfId="1" applyFont="1" applyFill="1" applyBorder="1" applyAlignment="1">
      <alignment horizontal="center" vertical="center"/>
    </xf>
    <xf numFmtId="43" fontId="9" fillId="2" borderId="41" xfId="1" applyFont="1" applyFill="1" applyBorder="1"/>
    <xf numFmtId="43" fontId="9" fillId="2" borderId="5" xfId="1" applyFont="1" applyFill="1" applyBorder="1"/>
    <xf numFmtId="0" fontId="9" fillId="2" borderId="42" xfId="0" applyFont="1" applyFill="1" applyBorder="1"/>
    <xf numFmtId="43" fontId="9" fillId="2" borderId="43" xfId="1" applyFont="1" applyFill="1" applyBorder="1"/>
    <xf numFmtId="0" fontId="8" fillId="2" borderId="44" xfId="0" applyFont="1" applyFill="1" applyBorder="1"/>
    <xf numFmtId="43" fontId="8" fillId="2" borderId="45" xfId="1" applyFont="1" applyFill="1" applyBorder="1"/>
    <xf numFmtId="43" fontId="8" fillId="2" borderId="46" xfId="1" applyFont="1" applyFill="1" applyBorder="1"/>
    <xf numFmtId="0" fontId="9" fillId="2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vertical="center" wrapText="1"/>
    </xf>
    <xf numFmtId="43" fontId="9" fillId="2" borderId="3" xfId="1" applyFont="1" applyFill="1" applyBorder="1" applyAlignment="1">
      <alignment vertical="center" wrapText="1"/>
    </xf>
    <xf numFmtId="0" fontId="12" fillId="2" borderId="13" xfId="0" applyFont="1" applyFill="1" applyBorder="1"/>
    <xf numFmtId="0" fontId="9" fillId="2" borderId="0" xfId="0" applyFont="1" applyFill="1"/>
    <xf numFmtId="43" fontId="8" fillId="2" borderId="6" xfId="1" applyFont="1" applyFill="1" applyBorder="1"/>
    <xf numFmtId="43" fontId="8" fillId="2" borderId="0" xfId="1" applyFont="1" applyFill="1"/>
    <xf numFmtId="0" fontId="8" fillId="2" borderId="24" xfId="0" applyFont="1" applyFill="1" applyBorder="1" applyAlignment="1">
      <alignment vertical="center"/>
    </xf>
    <xf numFmtId="43" fontId="8" fillId="2" borderId="25" xfId="1" applyFont="1" applyFill="1" applyBorder="1"/>
    <xf numFmtId="43" fontId="8" fillId="2" borderId="26" xfId="1" applyFont="1" applyFill="1" applyBorder="1"/>
    <xf numFmtId="0" fontId="12" fillId="2" borderId="19" xfId="0" applyFont="1" applyFill="1" applyBorder="1"/>
    <xf numFmtId="43" fontId="8" fillId="2" borderId="21" xfId="1" applyFont="1" applyFill="1" applyBorder="1"/>
    <xf numFmtId="0" fontId="12" fillId="2" borderId="22" xfId="0" applyFont="1" applyFill="1" applyBorder="1"/>
    <xf numFmtId="0" fontId="8" fillId="2" borderId="20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left" wrapText="1"/>
    </xf>
    <xf numFmtId="43" fontId="9" fillId="2" borderId="47" xfId="1" applyFont="1" applyFill="1" applyBorder="1" applyAlignment="1">
      <alignment vertical="center" wrapText="1"/>
    </xf>
    <xf numFmtId="43" fontId="8" fillId="2" borderId="4" xfId="1" applyFont="1" applyFill="1" applyBorder="1"/>
    <xf numFmtId="43" fontId="8" fillId="2" borderId="41" xfId="1" applyFont="1" applyFill="1" applyBorder="1"/>
    <xf numFmtId="0" fontId="10" fillId="2" borderId="44" xfId="0" applyFont="1" applyFill="1" applyBorder="1" applyAlignment="1">
      <alignment vertical="center" wrapText="1"/>
    </xf>
    <xf numFmtId="43" fontId="9" fillId="2" borderId="1" xfId="1" applyFont="1" applyFill="1" applyBorder="1" applyAlignment="1">
      <alignment vertical="center" wrapText="1"/>
    </xf>
    <xf numFmtId="0" fontId="8" fillId="2" borderId="19" xfId="0" applyFont="1" applyFill="1" applyBorder="1"/>
    <xf numFmtId="166" fontId="9" fillId="2" borderId="34" xfId="0" applyNumberFormat="1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 wrapText="1"/>
    </xf>
    <xf numFmtId="0" fontId="8" fillId="2" borderId="46" xfId="0" applyFont="1" applyFill="1" applyBorder="1"/>
    <xf numFmtId="0" fontId="8" fillId="2" borderId="45" xfId="0" applyFont="1" applyFill="1" applyBorder="1"/>
    <xf numFmtId="43" fontId="8" fillId="2" borderId="48" xfId="1" applyFont="1" applyFill="1" applyBorder="1"/>
    <xf numFmtId="43" fontId="9" fillId="2" borderId="49" xfId="1" applyFont="1" applyFill="1" applyBorder="1"/>
    <xf numFmtId="0" fontId="10" fillId="2" borderId="0" xfId="0" applyFont="1" applyFill="1" applyAlignment="1">
      <alignment vertical="center"/>
    </xf>
    <xf numFmtId="43" fontId="8" fillId="2" borderId="0" xfId="0" applyNumberFormat="1" applyFont="1" applyFill="1"/>
    <xf numFmtId="43" fontId="14" fillId="2" borderId="33" xfId="0" applyNumberFormat="1" applyFont="1" applyFill="1" applyBorder="1"/>
    <xf numFmtId="0" fontId="15" fillId="2" borderId="0" xfId="0" applyFont="1" applyFill="1" applyAlignment="1">
      <alignment horizontal="center" vertical="center"/>
    </xf>
    <xf numFmtId="43" fontId="8" fillId="2" borderId="17" xfId="1" applyFont="1" applyFill="1" applyBorder="1" applyAlignment="1">
      <alignment vertical="center"/>
    </xf>
    <xf numFmtId="43" fontId="8" fillId="2" borderId="50" xfId="1" applyFont="1" applyFill="1" applyBorder="1" applyAlignment="1">
      <alignment vertical="center"/>
    </xf>
    <xf numFmtId="43" fontId="8" fillId="2" borderId="51" xfId="1" applyFont="1" applyFill="1" applyBorder="1"/>
    <xf numFmtId="43" fontId="8" fillId="2" borderId="52" xfId="1" applyFont="1" applyFill="1" applyBorder="1"/>
    <xf numFmtId="43" fontId="8" fillId="2" borderId="50" xfId="1" applyFont="1" applyFill="1" applyBorder="1"/>
    <xf numFmtId="43" fontId="8" fillId="2" borderId="53" xfId="1" applyFont="1" applyFill="1" applyBorder="1"/>
    <xf numFmtId="43" fontId="9" fillId="2" borderId="53" xfId="1" applyFont="1" applyFill="1" applyBorder="1"/>
    <xf numFmtId="43" fontId="9" fillId="2" borderId="48" xfId="1" applyFont="1" applyFill="1" applyBorder="1"/>
    <xf numFmtId="43" fontId="8" fillId="2" borderId="54" xfId="1" applyFont="1" applyFill="1" applyBorder="1"/>
    <xf numFmtId="43" fontId="8" fillId="2" borderId="55" xfId="1" applyFont="1" applyFill="1" applyBorder="1"/>
    <xf numFmtId="43" fontId="8" fillId="2" borderId="49" xfId="1" applyFont="1" applyFill="1" applyBorder="1"/>
    <xf numFmtId="43" fontId="8" fillId="2" borderId="51" xfId="1" applyFont="1" applyFill="1" applyBorder="1" applyAlignment="1">
      <alignment vertical="center"/>
    </xf>
    <xf numFmtId="43" fontId="9" fillId="2" borderId="54" xfId="1" applyFont="1" applyFill="1" applyBorder="1"/>
    <xf numFmtId="43" fontId="9" fillId="2" borderId="55" xfId="1" applyFont="1" applyFill="1" applyBorder="1"/>
    <xf numFmtId="43" fontId="9" fillId="2" borderId="39" xfId="1" applyFont="1" applyFill="1" applyBorder="1" applyAlignment="1">
      <alignment horizontal="center"/>
    </xf>
    <xf numFmtId="43" fontId="9" fillId="2" borderId="40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43" fontId="9" fillId="2" borderId="10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5">
    <cellStyle name="Millares" xfId="1" builtinId="3"/>
    <cellStyle name="Millares [0] 2" xfId="4" xr:uid="{0AB1B5BC-B245-4566-9125-7DD6C86C1F5E}"/>
    <cellStyle name="Millares 2" xfId="3" xr:uid="{814C2085-091F-49F1-A8D1-4E2DACA1BD45}"/>
    <cellStyle name="Normal" xfId="0" builtinId="0"/>
    <cellStyle name="Normal 2" xfId="2" xr:uid="{CC6637D2-93E9-45BE-A9B9-800096B4AB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973932</xdr:colOff>
      <xdr:row>5</xdr:row>
      <xdr:rowOff>53671</xdr:rowOff>
    </xdr:to>
    <xdr:sp macro="" textlink="">
      <xdr:nvSpPr>
        <xdr:cNvPr id="2" name="AutoShape 314" descr="data:image/png;base64,iVBORw0KGgoAAAANSUhEUgAAAEYAAABYCAYAAABI8oFvAAAAAXNSR0IArs4c6QAAIABJREFUeF69vHeQ5Od53/n5pc5xctydzQGbIwIBAiCYQIkUJMKkKVlUoFJJll32VV3V/XUu35+uu7qqs8u2jhIl2ZKoM81kMYIJcePM5jg7OU9Pd0/nX7563p5eLkgApHQ+/3anumc6/N73eZ/4fYIWhmHI3/MKgkB9Qtd15OOdr/DCkMD3CFwP33Gp1mo0XYd6s4FtOwSEWL6G4Yd4GgS6hh6EBDpo4dZ3qscQ35AHTd1HHnQfLNMgFo8RTaQwTZNUKkUkElHPDcNQ63n00rT25/8hl/YPIcyjtBQieZ5Hq9VSP45tYzsOlmkSTyRJxGPE43E0XUMjBE0jDNUz9VyTJ7J+eUme66F6HmztSR7k7/J7IK8HAa1Gk2arSaPRwHVdYrGY+rEsS91LCCVE+h9OGHWKYagW1mw21eJ838cyTHWiiWRSLUrTdeQMhSRyyebUM03tXT3XQk39XW8zCoERqr9tve3he+V+ne8J5Y3CnUGgfmQNciiyDuEcIVAikWgfyD+Qa/5eHKMWp2nYtk21WlWLkZOR05KFRKwIuixE15TYqF0FQXujmoajowhlBuBrIQbyfToeIYbfJoWnB+hoinE65JGP+2GgfjfQEcIIBz56CYGEMLVaTa1P1irrEnGLRqMPxb3zmZ9FsL8XYeRLK5UK5XJZcUhXV5ciiLCuutGWtlInusUhcs6iLmQbfgjG1n7kHR4uXuhjaZYiFrq888dXKMTQ2nqjraEgqkj77pcQRES7Xq9TLBYVB8k60+n024jz340wcjMhiJyIsGh3d/fb5fgRltXaepRADyk1GzxYnCcWMTgwOEqxWWGlUSERj3J1+g53l+c5MrqbszsPcn1mkuHuAXTDwPBCxvqGub02z+LGOid37SNvxak1agSGQTaeQt8i2tuJ2T6UDoGEOCJqyWSSfFce0zDbYvozROzn4hhhUSGKiE9XdzfpTEZxQSAWSXSJ3CgI8UXMghYR3cDQLJqOzQ/uXOL1WxOkLItfPPMMZd3n3OQE6UiUqbVFYQVs1+aXnnyBf/e1/8xjO/cz1jdCVrN47rGz/IfXv8y5+1f4V7/yB+zNjfD6nXGSqTQnxg4StyJ4gYfte8SMyEOO08TQKkUuyj2kvLlJaX2DdC5DNptVOqhDmI4h+UlCvSthOh9wHIdSqaREJ5/PK24RZWkoPdG2LHKJ2W05Dt+4/gMyuTzP7DrJSmGdvzr3DXK9XezJD7AtN8BiWOdH198gdEL2jOzjxQOn+Pff/8+MZIf4m8vfJJ/pYnd+hFNje+nK9PDV669we+kev/f+z3Bs9Ch/e/5bHOwf4/17TxAzde6sPeBHd65ydGQfu4d3k4skMLS2jnK1kDZ/QKveoLhZfihaYuY7roYyFD/BQe/JMUKUQqGgvkCIIspMfYn4GqJSNGg1bZzAJxlP0GrZ/Isv/++UfJv/5flfI23E+NLE93nysWMcGNjBRqXKQmWNcw8mcPyQvf1jPLPvOH/66pfYlhngRzfOMdQ7wL21ZX7p7LM0vQavT15mbnWJXzn5HE/vf4avX/0+v7j/fRwe3kPZrvL5177CQmmFse5Bjg/t4cndR4lYcUUMnwA9aHO0HKYYi1KxqPbQ29urOKdjUH5Sa/0UYTpvFJ0i8iliJMpLiKJkV8lvW4mI4lzZWOHe0gIHh8bId+X4w6/9G2zPYV9ihPfvO8G11QdEdBMLqDdcjuw4zPjsNSJRndXaOjEtTrFW5cNHn+abr36bJ/Yf5Ydztxns7SMMXDw81sqbDESTHB45yI31+3z27C8wnB7g4vJt/tevf57dPQOcGTnAsf6d5HJ5VsslBrPdDOb7EYdB/KBQnEnhnGZTSYAYDNmXPL7T9VOE6Xi1y8vLSrsPDAwoc9e5lI9FwGxxme/eu0RfNst6YYP+bDfPHDrOv/j6/8H06iJpLc3x7Qc4u3MfV6Ym2SiXeWL3EZ7adZKF8gLpVJwHG4ssFYvs6R7kwMhuxm9c4fD2XSxXi9TsFulEmqF8Hyv1Ktfu38J2mrwyP8GO/CAfOfQEd5cnmdxcZiTfz67UKCd2HuV7997i+r1b9KW7+cdPf5TRXD/K4D30glCHLfsTosj+ftJjVsr5Jz1f4ZiNjQ2laPv6+pQ2fxu7KaUfslBa5l9/7y+4U15krKuPgWSOXz3yAv/nuS9xeHQXJwf2s7pR4mD/KGY8TcNz6Ut1EbMShKGrDLiY71boE9dMAk0ndB0My1QKk8AHU8TWUp5Lq16j5TdYqK+xWSrgBwFfu/oWe/qG+cXjT9OXzFNzbb7w5tepNqrU6i1+99mXODV2SHF5oLXdhs4l1nVtbU2ZcRGrnylK8oH19XXFZplM5uH7H2rxti3E9lt87doP+NKVHxJEddbKG3zq2EdYLxd56eT7ONC3n7Vai3XPZ801mNoMuV9zuVdxcAMTH2OLxSEW6ARaSKAZ7dDAbDuIuu+LK0fMDDiYjbAjCTtyEQajAVZQY2rxLuenJjBjUZ4YOUh1s8zV9Smams/hgZ08t+80vYkedPGudXEOf3zJYYul3dzcVIQRBnj0ehvHCIsJUYS15M3iHP3UpYLGgFA3WCqt8NWr38cWU60HdJlxHt9zmmS6jwcVg/MbAW8UWtyrhdSCCE03pOn5BJqlCCOOoKmFRGgTQsx92wtpPwrniOqU2DBlQtqElKGxPenxZLfJmW6drFUgZtsUNwqcmxunbngYocEv7H+cI9sOKUXbEaNHfWUhjKgNMS5icTvKuLPfh4SRNwr1hGOEW94tzpDNSBQtql7zXS7O3WS5tM6JHQdxrDy3qho/WPa5sKGz3DKpexp1cft1+aSBOH8SBAgpAt1ABCWiaconkmjb98X1b5tPIU872JT/OsZWGBFgE9FDtiU0nukN+GiXTp/Z5NrSZe4uPGBH3y4+fOBxBlNpCCXWMNTnt2KMthHZAhXE+RMjIxyTy+Uemu2HhJH4QnSLKFp5w7tGpyH4gYdrOETDKFXbZrNRoRAm+NpahG8vukxXQ+pbwaNBFF9ER5cAUcOVhQYalhaqH4mtNN1AhEaII5eKldr+mdqMJxsRDSqE0TW8UIIJHSPQ6dJ99sabPNsT8GyPT69WJ5/KkUsliIguC0083UJXRP0xz3QII49ipWT/j1pfzff9UE5H5E2iZXlRiPNOTs9Dex2IKAUEmqkU6JUNmz+5X+M7hThFN0rKLWB4TVy/ip/I0TK72sQQWQ8NHN0kNHUsLcAIAxUCiDkNBVcIAkUsIYpwiDiQbqjhBRJwsgVf+ISh3o7I8bFDg7zh8oEum9/eG+dsl6m4Ug8M9FBXh6JpIrzvoBrEhLdaiilESmT/D62SmGXRLaJTRNbeM44QHaOAKl2x/vn1gH8/7fCDoovTrJNwbML586RDh1rLg+1HqaR7MOqbaEYSJ9GDLe67WCHNwAiFc0SPaASBrzxoU5SK3EdpHrFeIlQahqljiBIV6QgCfCvAJaAZmgS+TjK0eaHH5Q93R3mi2yKinC5xREVM9XchS1usZP8dXaOC4iAIQolEhWPEu5Vo+b0DrDZhfE3nRqHJn1xf49uVBEGsG2tpnOjaZeyr3yCXTGNnxrB2nWWjZmN4LcKeAWrpEbTkEJ4RUyctXBAxdMUJoe9haTqWoSvu8cJAcaQAW0I44SJdIu5QFLWh4jQj9BXh7FCIGZAKmrzQC5/bF+NMVsfUAkJNrJ6Y63dG9DrYkoiU0ED0jea6bihKV9jpUWenjaFswWdtBGTLRRJHW2O6FvL5iSW+c+0KxZZLfOQJkrVZYnf/FnfiFZpmBK17FD3ZSy0wSff2E0uP4A4eYyM9QstMqlP0NQvDstpiJSZaycsWl4j1Uw6lEKWtd7QgwBFiiI5R2shHDw2CUMM1wMUn5bf4YJfH/3Qwye5MGxRsK/Q2bPZOl0jNysqKEichjmbbdihs9PAPnWCqw4YdaG0LdtO0gBXb4y+mPP7bbAt36Sb1m6/SjHXTu/MAseU3Ca69Qml9DU84IoBE3yC5XQdI736CVTfJerOF1bsdP7+Dpp5CN0zMMCBiygZDfLVdMJQuFu6USF421kb8Or+3IV4dX31GuEgOMFTimHVafHqHzmf3RtlmiT7SETfp3S4x3cIxEh/29PSgNRqNcHFxkZGRkYfxkDJnHdRp65sUxqKFtMKQb01t8h+uLDNXWsWqrRFdn6a+MElq+0HiZh3mLlFanMffbBAxNbLDO0jtPEI5jLCxWiY9PIa55wROzyEcI7V1N7FOEtQJAQTebKOFKgLWQnyJ5sM2R4mXLGB6WwvpbYsmKJ+IIxDxQzQ/oAeHP9yr8/I2i4Ru/hTq9yiR5D5imZaWlpTkaNVqNRTXeNu2bW8LqAJ1O2G8tocqCxU5nW7Y/MW1MtfmStRXblOYPI+/uUiksY6tpegf7UdrLlGcnyeoNIglYhj5bnQtRWl1FVePYPVuw0v2QKqPyK6TpLcfgngOX4sokY2IRZL7K2cSdOGkLQRQHl2l40Tc2nhQIBpZCCOcJoG/WGm3RZ/p8KkBh9/YnSKREOzvndG/RwPn2dlZFQppS0tLylzLL48GU744YXJ6GG38RcDvIORrN+/zX85fZWl5Dr22hrM8i1fZQAuatPyAdDZHKhFSXS8R1l1i8Thlp0Fzs0zMNYj3ZIl350j3jWF1bccdPo0+dJQwkSMwY8pfEefN2nL2hFCyLhEfIYQQxVPiJJzTxpdVaNU2VIR+SA6PIzmfs4Mhx5Ihg/E4hqGpCP+9EioiTsIkilBTU1OhoFodp67DXsIxQhFReeLui5pbqgf8yasXuHr/Fptrk/jlZcJyBbdax25VwPSULsimE4S2j+d4uK0WtXoJQw+IJzP079zP9jMvEN9xAic2gB0k8cIIrmYQmLJ0fcuHafsuysnWDAVxOJIV0MHTdZxAYA95sZ3bUsYiDOk2PJ7phQ8MG4zExNKJOtZJaCZRU3bx7lfH2RNcW7t3/344MjpMPCJ4i6bkWeEXKtfTtkW+5hMEGlfXPb78oEDVhmggWYI6rY1l6jPXKM7doVKYpmV7xKJCGIdAD3BDl56eflJd/TSDANuP0HXwfQyf/CBhvA+3JY6YxAniyInTKBttI4Nt7KedTxKuddWjRks3qLviwfjoSi8J5hKQ0wPe1+Pz3KBPxmuguwGFSpFEJEJ3PElvvg9tK/4T1bCVpVF7fBSxnJ+fR5u4ejM8dHg3JqZSZMKUYt7kJAKlcdtpi7oD31sKOFcUOdbRDRcBD0wnIFpfYXXyR0ye/xq14gaWlscplzATEXJ7DrD7yY+QyG/Dd2xqlQ2K1SYDu4+Q7B2jYUvcpGGIuAQ+vgSk6q5bzply9MATnaIZOKFGw9dpKlNuY5gx7EAjhcPRpM3j6Toxd531DQHBoFUuYIYeg/leThx+gmgivZW58xCjL3swMJX/pBgCuH79Otr5S9fC08cPts2eyha2CSMn18mHyCLXGi4/WAm5WzEV9whrS87D8D2Kc7eYufEdYs0lkouz+I0Q13NUws0ZPcjwC79OcuAglh5ihjaNahkzGicSy4jjru6tuFVYQ3SLxGMq+t0KVtFwJeckuakQmoGmrKNwJIGsx2dYL/CYvkbOLVIqF3B9m1xEI6yWsEKHnq4+Th5/P5pmsbC6zEZYY7m+wWapxtO7TnBo2x5MQ1cR9/j4BNobFyfCJ44dVWuTdIcubrh4kZoQSOTWUAmxybrLa6sBGy0TXxFGXPqAtZU7TF5/la6Iwd7dY4Tnvk9QWafp1qC+ySIxIqdeYuDEL6JbCRUxq9hI5aHkJ1Buvi6e7NaJqXTslkMphkEQw44YieJtAfaWv6N7IWm3QF9rkm57HrvVolCtkIqZ9KdiGM0yMcMjk8qzc/dJ7i0vcXtljvVoi1vLM4wYOf7ouX/MoW17leUVWl8av4T2+vjF8MnDx9vOj4iOcq23suiKp02VYL9dcblQMmn6El2LKbdo2S1mZ66j+1X2jO4niGaJ1VfRqstMjb9F1K+y1FjHz+5j7MwnMFNdiqC+bimxlWPQdV8pZvFPhDC+307yCwijie5QpNwyzxJPaTpuGCrlKyKesItkijeJ1+YI3LrCjxutBulElMFMgnhoEzMC4kaCx/aepXt4GzcW7/Nv3/gKZiLObz/xCxzu2kM2kSWi6UpaxsfH0c6NvxWePnIWXRdOgZId4LkBvm6wvlklqhsMdCeYq4dcLhu4ymOX8N9QLOw6LQxNJ2pGqIY60dAngs2dS28R1X30mEfNidKz4yjReLpt5fxAWRzhDFH2omhV8kxxx5bpVSFJR5zb/oqYbCGsK5rA99BaJbTNafT1OwTlAi3fp96qgeYRMS2SpkEyomOYosMsHj/yFIl8jj9/85sst4oc7N9OD2kO9e3i1P4jZBJJOfU2YS5ffDM8dvxxdEOj3vL50b0ZHIkbqhr3V1fpThg8e3i7siq3qia25qoYRTYicUsb9NFwhUhoJEKfWKAxM3sP33cZGB7F1U18M44h0bTCVtoBoqeSYm0RUiKmiXvf1i/tRF6bWO3AQN4vn4NW4OJWCjhrk9SqszRLBajWcO0WfthCN3U8r506EQLp0TaO/MLpp+ju6eHi/C0G+rvZkx5gMNpNn1jNRLJdbRGEW4Q5/1Z47JRwDCwVK/zN69cpNF2m16tsH+1Vjt3egQyPHdzLshuhEXjtQE8dbdt3UEHfFoHM0CHqeUxN3SfX3Uu2d6i9IUVDlcEmEHHZghPauE8biRLCKUJvcUe7VKZdH9IWIZRSX11bZGn2Do3CLHW7iFtrojda+J7dFjzfx/MFwgDTtHA8l9C3+fSHPszBA49xefUm4jIdGtjJaNco3ck8ab2NQYm+n7gkonR+PDxz6hiaHlKu27xyfZ5X787Rm05xcMcAUytFju8aYHBogOmmjqP5arES+Ml+PE8W0qZ0qDzWAMtrsTi3QPfQCGY8pUTH9yUWahMgUDsWbS86QyoX2gQQHEa4pkMYCSgFZhDAysag6jjMLUwzee8G5ZVZwlaZeCLEsB0aG3VatvBViN2wFXHECkYtCRRs0jGDz/zCyzz11LN8Y/J1vnX3TXZkh3CbAR8+8ATP7jpOMhpX7sK4IsyFK+GZE0cUhO74MFeoMLNWoCeVwYpaLG2UGetLo6UzTNqm2rzrhRRKJdwgRNcNolaUdCShuM4U+Q5dKqUK0XQOTIl/xPBrKnUqfruCMLdwFgExhCNE6SlrpbKcovzbYJXoM9lazQ25ff8OE1fepLy2QMxv0hUPGeiJYzgei1NrlGo+tZZDq1lHbGlXxqIra5BJGyRMg48/9yscOfM0X7rzOn996dsc79uD4Zs8v/cEz+09SSqWVGKsOOati+fCs8dOo5k6q/UmFx7MEw995lfW2bFthFZDdmCzbc92NrS4WuD82gq3Ju9xf/oBuUyGXdt3snfHHnKJFDEtoF5eV2Yz2zOIYf3Yo1YhnMCi4n4o7FhEcIsw4mgJ5CkUk1qRLfxFeKviNrl66wZXLr5Oq7BATA/IJ2IkcWlVy7Q2a5TWiniWpcIF0wjIJnUy8VBxiijq5maDD3/o0/QePsYPZq9ge3UeG9zN8dE99CW76IrmsIyIUglXL46jvXn5jfDs0SdUacp8tcZXrkxhV5rcml7hsT1DmGaU7pjFyYO7qBBlobDOxbs3mZ6f5uqVcVLJBIf2H+LUybPsHhklIRH4/Rsk4kn6hrej622OEa5oq5JARcAKLhCdIoyhSqlCzC3sV9Yi6qvpOGwWl1iYvsLNGxepCFgfQNQAywuor5dw7SahY+PZLSK5GMlcAktuZLs0ykVCu44eOFhalI9+4rfY+/4PseZU2NXdSySS5PbSLC2nxZO7j6iknQShE5cm0M5fvBiePH4cwwgpNBy+cXWBq7PLFDYdcikTMxLl8d39HN89rPCUleIa52/c4PrVCeYm75NJJdm9ex9nH3+KXdvGiOtw/841erp76OobluyZikNUmZn4KuLyiz6yIjS8gM16jWqlSr1WJxqREwvRpNgwYlApL7I8eYXVyWvYtU2lgxwhQr2B2Wii+w6RlEnUMEhEI2CJK+DT2KzRrDRxKlUM30EPbEzd4pc++8fsf/Yj3JibpG5XlaM4VVphpGeATz/xEbalegm9kInLV9AuXXgzPHHiFKGhY9se12bWuLC4QjPQifoevfE4p/aNkcgmWPcNZRVmlhZ5cPcOtWKB7kyW3oFh+gdHyKRTSraX5meIRKL09g8q8ehUGwj2aktUjEa5Vuf25D0mLlxgeWqazVIRyzDwvQAtohNPRjHdTezNMk5dStoMBYZHYzqpeEAq6pJIhERSlgT1BI0Au+FTLVex600ssXp2i6DZQvd8ItE4L/3mP+XURz/OYnkNRwoGwpDbyzMq6H3p9PMMZXoJ/YArF6+gnbv0Vnjm2BmlfBuOw7W5DcaXN7BDH831cCo2Tx/azei2fkrK+ni4rkezXiP0HaKWRTSSINTEm/UIQ4dGrUarVmdgoF9Vb4q/o1A43cSRWGV5le+98l1e++F3aZY3qM7NUltbVRCBeHGhpROJGO1EXCCplSiReAIsg2Q6zrY9vXQNRdDNBp5r45U8wqqH1rBxao123Z8qAQHPcfEl4o8n+dTv/3M+9pnPst4sM1co0Qxd1kvrZGJp3rf/GD3xrBL1iYuXRfleCc8ePQKWTzMMWa37VOtNJfc1z+eV6w/Y2ZXm6QO7Fa5RV5ZFNKeCyVRULFwh5lhWEobi56D0QVcuS0SVWbQtjfghV67e5jvf/CaTN65ze/wCA9tH8TarVGdmcZ0mjmSEtBCpcJE1+BL3R+JKiQv8IWop2Z+ne3svibRJq1rBq7bICkc1GwS2Q1SZfa/t/4Qh1VqLRDLBr/3uP2Xb88/wtZtvYoRRhVgmdINT2w/z+O7DpKMpZQyuXLyEdv7ClfD08SNopk/D87i1vMnM0iqe51ILNCZmCzxzYJT37R+jGVg0BNVTkKNL4NnKxxCl2QYs2liBFCoLYbKZFFFLNGlAaBhUqnX+8gt/zqvf+x5DXTlm793CjsRxajb28iqhJ2VjEkn7RARWCB1V1RCNpbEiMTxPfndwJHNpRklkU6oqM5OKozs1vHoZwwuI6gER8dCFkLqB40EsluCXPvt7WGePMFVd5sW9T5CIxlQc2JfI0R/LKj0kgPqEEObixTfCYycex9TBdlwmlku8+WCRYqOhcjlD6V7O7uhhsDvBRhhVsKKpkm6OYmNTnDpDMn/t2lshjGCr5dIG+VyGiGW263cFb/F9Xn31h3z1K1/CMjQy6STLS6ssP5gBp0k6nqS4UmZjs0woQJTXVMwZjaVUUaGEGEp0PI9AgMpoCiuVIRoz0TWHiCYiJNCGSwSHCC4RCUYlCxqL8vLv/hGDTz/OlaU7jOSHFKcLbHqgfweHBsaICvHDLY65dOG18PDJJxXGKl7s5dUiP7g1Q8t11QnGtBh7exOcPLgNN55WUa0hlsX3lAsuueSoIVGpEKQdYEp0Lgm8dCaNYapq3nbijIBWs8HM3AxrGwUFVa4tL6qMgm4E9A8PsTK9yvjlK0xeu4a9tqIgSysSV4QJRb95TVEcmGYCLZIliEQJJTXp+5i6iZmMKv2EvM+uE8XDCn1S8Ti/+Uf/M89+6pNcXr7Fcq2K7gUkAoN92/dyeHg3SRFXIcyFS2iXz18Oj5w8jmloFGs2Xxm/zUbD44l9O5heXuGLFx/w9OHtfPLJ/UpfNCWNIaiNL+IkkIGg+pIRFPymnV8Wl75YLBFPpdBNays22ooHBaXbCgbF014tzHL36pvMzU1jmzq5XD9GaHL+777F9e9+j7ApRIiiCfF1Hc9v4Xo2uhHHiuWwYjGCsEVoy0Fq+NEI0WyaWDxKs1kGt0osbJGPp/itP/iXHH3xA5xbvcm0U8HzXXq1GMcGD/L+XcfIRVMEyipdQrtwYSI8eeIIuqGzVm3wxTdvYesmHzu6h7VKhT976xpP7hviY8f2q/paUcsCeCuhUSUdEgZIs0Q7Ca8FChSgVK1hJiRMiIgha1cxSFOG5j8UiVq1yo0rrzPxxisUlpbZqDaIduU5cPQI9maTV/7yr6lML6rgMoxYivXFH3J8Fy3QMSMJoom4yiyJoxfYrkSNGJkM0VQaM6LRChqEUqxgxfiDP/5nfPTTLzPdWOfPLn1LYcbv234QrxnwS0efYWjLj7lyeRzt9cvj4ePHDqmbi5J69c4qf3fhHpFMjEbYwnACPve+w2wb7WbdcAh9AatV9o1ATKtCldogkzhgImYigpv1Tcx4En0rJSKlG0pxtioU1xcorMyxODPJ3fFrrM3MgudTdx1iwzH2nT7G6OgR3vj6D7n4d9/Fq9sCJCKaTNIgKij1fDTTwIxGFSTpOy3l+uuWhSm4rhFVLSvRfAKn6ZDSTX7nj/+QF1/+JG9N3+Bvxl9hpKuHPQPbiGDyy8eeZjjZdvCuSqx08eLr4ckTJwn1mDrpTdvl/J0HzJfr9KRijGbzDHaliGUSVERfeJK7CRSeKyZaHDLHl9pKD8/xVc1KOmJSrhRU3Z2mR2jZDlW7gN2oUBa8dXGGyvIii9P3WZ/fQJNcUFeS/EgvsZEYtmUQje6kuuJy+XuvYRc28JwmXqOufB3V+iPBqPKmDcXtpmDFrqN8HUMCWknZuQ5aMooei6tK9N/6/d9k2+nDvDV9nWM7drLcrHB7dZlfPvw0H9x5nISVaJe1XFLm+lJ4+sQRlVaoOT6vTi5zeWqedDRBMhKh0apxbHs/O0aG2VS4ulikdlrQbfk0GnUatqPAI3kuccr2wT6WV+YplDdU2rNRq7NZXqNaLOKUyjSLKzSKa7iNTTTLJNuTJ5OPKy6tBybzizUWZstsrlbwSlVMxyFwm9hugyBw22i+isYFyJL2m622HsF2TMlgRIhIwaPnqmIlP5km1ZXnc7/zGxx+6jTTm4tsG+nfMjdFAAAYxUlEQVSnN5Wny8rSl+4ipUUVMObqGuOXL6OdPz8Rnj55VDlOq5t1/vrCFJXQ4+5SlWq5zidPDfP0/jFst8XtlWmV15GFRMXWeOIBt3A8HS+M0vJamBGdsdFtLC4vsba2RLMuG1ymtLpMtbCBvVlFc1tooU08oZPsS2HEozTsOpF4jIW5gPvX16msr+C36kqpRhRUEWDlEmiWQb1YVgdjWAJbihlXUakCpXTpVTLMdtGRAFSSvUxnSY0M8fu/9zu88MKzfPn2D7lVnOJw7xgZK8vZscMc7dtJTPwaQsbbyvdceOrECTTDYqXW4KuXJlmsN7mx3CSGwccO93F8ewa/OcuVezdxvCS63qI7ZSg8RHMdwlBQsgibgUkrtOjrG2ZmsU2Y2tos9sYinoDUpSqVQpl6s0UkHadruItI3GKjWMdzddxA586NRVYfrBAJmsSSERzRJ6JjMOjeNUa2t5el+5NUN6TQiXYBpfIspcbGwhCiqOoiiQcaKo/tpTJkd+3mD3/39/m1T/0K//XuK/zHt77EnswghDE+fuR5Xtx7ilQ0qUR04vIlAaouhmdOHQEtQs3zmFwqsFC0Vf5GrE+hWeNwv0mOBW5P3cL2Mhiax1BOZyDdwPTLWxiLSdmzKLZMSIwwO7tIcXmaemEBp1qhVfcolaqUK1WFcKbzaax0DM/R2FxrELgGtqdz4+odnHqFoaE+kgP9rK0XKEwvqGxFpDtP/0CfyhWVCut4viB2bXFS4mMl2mViAm1pIn4NAslKZHsYeOwIv/1PPsPR0/v54dRVyn6dU6N7GM0MqaaO4VgOU5NSArg8flFE6XJ46vRhJOWt4AFgo9ngxvQib841WK/V+eVD/Qxaa1yduUrJ1ojp0BPzGct7RP0Sut9UCrlYb1CqGVh9J5mdnWP+1gVajU0838LxdYrVFtWGrRzCmK5Trzdp1hy8mt0u/IkkuHbtHvGIweju7ZhS/r64wuqdaWUtMA2yuRRZaa1xfZpuQMPzcUJPxVKRWKLdFBZ6aKKsvSb1RJzorv2MHj7Bb3/8RY7sGWRmbU1VnPdl00QMk3Qqq7AY4TbJTF4Rjrl07q3wxJnjqqrBabr84N4qX7kxo6h+bcXlIye38zvHRygW7jIxfVlVNHhulYwOO/NJIk4dghq1RpHllRUqFZ3+Qy+wKFbn7hVct6lExA08KjWP8kYdv9bCsH3ClqcicbE02cEB/Fw3D6aW0B2XVDaJG4myvl6h9GCeiOtgxiyi2V4iVlrBrsIsTbtBs1XDc9qZT4X8ibPpOLihgzU6Qvfps6T7B/n0888wOJTh/O2rGKps1sYyLc7uPcUz+0+TiidVWueaWKXLb42HR8+2C4Udx+M7N1f4m4uTdGXizJVsXjw2xMuHh1hYvM2V+28RChIfNunPZuhLJmltFqnVy6yX1ymXNqnXNIaOPcfy0gLz18dpNQSkFqfOo+VAbdPBq9TR7ZZqmZGoJ5FOEsvmqGJhNzXsSl1VWjatKBvrJeozc5iBh5XLkBgYRY/EiCZNTFMyhwHltQ1qGyXlfQs8KDCHhKLRqEbf2AhBKqu46VOfeono3iGmN4s8v/sUWU18HZ2uXBcj6S4iRkRJjDLXF85dDY+f2Y+uqrVhtdpgYmqBQt1hpSw3afL+/V0k3BVmp6+g+XVVzS1NEvFYhKWVJVZWCyyvb1CruzitkF1nnmVtYYHJc+eoF0v4rrT+Wkpv2eK6O3WiZkAiGSOQAFSLUK/ZlGwBfpNKmToRAyeSpLayTGt6SpW7xocGyI8OYDZrxDXhEBff0yitN2nVxIyHikOl6NnSPEYHM6SzFuV6hXS+j3/0G7/H4OOnsU2LD+4+Q0S3toB3CYzb9cVC0glJ0b558UL4+InH0LQ4VdfntclZLtyfp9YIeeHwLvaPdmH4DebvnOPerdcY7c8TS6WxfSjVG9yenGJlQXwUiT0kL6Nz+NkXWJuf5cEbF6gXynie5KoF2/OJJA26czEVEUvZfa3mUS82KVWaeMkseixDaJgECQvPMCjPTtO6f5+EqdE90ks2HyPhNTBpYsZ1HKJMT9VotdqdqJIZFZjDCFyG+xP0D0Rp0MSIZvj0r/1Lhs88wbWVB3RnMphWjIQZZWf/MPt6t5Owoqr4aEI45rXLl8OnjoqDZ7Jcq/Ol8Rs4QYKJ6SLHRrv5rSf3YoQ23//GF/nG175AV1+a7sFRiGUptzTu3JnB3qyj1Ruq/U9Y88yLLyp48/5bFxT+GngGusCV6RjpbARDE8jCo2Eb1JvSfebgRyLoqn4lgV2rsbG+TKtRpVXdxNrcpCfqM7ozS6o7SuA4mFEUkXU9w71bRYoFifQlA+kqTFlKWBJRn/27+kgkpTvX4mO/+gckDx1lYvEevttgo1Khv6ubg8N7+cjR9zMgVV1hyDVB8C5evBSeOn4UDJMl8WMu3GSuGnBjuaJK2p/b08/ZbXnuv/Vt/p8v/F84dhUtmadvxy6y/UPcf7BAo+Lgu1J0JNXXOs995MPMzU1x+8ZVvKZNOhonEdNwfUdtyrdtak2PphcjlGbyTJLte7fjhDr1jQaNtWkK9+4rQLsZOER0nx3dCfI9Fqm+CKHRLoyWCkvftlhZaLK6XFUiKbCrJ4GsJohNyM7t3eTyGn0jvXzwU5/D2bGLVmhKRxc3J6+ze9chrEiEX3jsSUbTvQoJmJiYQLtw8XJ48vhR5V7XXZ9bC2vcXyvS8KVqG/JWwMGRLiZe/zb/5a++QLNRxnZ9uoYGGd6xk5npBVo1wXmbuJG4iks++LEXmb1/h7kH91WWMtRlwT5OyyeUAkSpo2s0iaSSDG4bpqsrQ7ZbrEyozKddK1MvN1UoUa0WlcLP6Rqb8zMKYiAhaVuXiLBNEGFloc787DqaZuI6bjtzTEBU00jENQaG0vQMdPPSb/4+QyeeBOKEXpOZhTl2jOygoTucHTtIbyKvgDFVH3P+0nh48vgxleMSjFU8TSkAFNhJQhCplxGH7rvf/jp/9Zd/Rr26STwVYduunQp2vHPjJjHdwm41sX2LIJ7i+Zc+wfy9e9y7fEXV2nixBC3TQrNSRKJZXLtBMg4Dg10Md2fQ3ICNZpXMYJbuviES0Th2s6H0kua6VItrFGZnmb92A6dZJZ2Pq1SwpGJEpWwWPaYn5wk8X4Uk8XSURqOJV2/XiA0MZ9l/eA8v/+bvsvvMk6wXq4z09auaPAWbJOLkzCQRMUCaxpXxK2gTV8bDw4ePtrtNVImZ1Mi0i0/axTuiywIunH+Vv/j8f2R+dgo9ZjC0bZRoJMrdG9dJRSxMSyPwAlqaxdGPvsjS9AIzV66pTINYHleIp1uYMZO47pPLxujr7iEaBzOeRUv0UneK9Pb0kkh00XCrRCXAjCbYXFnm8o9eo7a2gdNo0dOXJd0do9Fs0hTwvuQwdXeGWqVGJhdn98ERfNdm8vqaej3fH+WDH3uGF//J55iL+rh1j3w6y2KrSFcyw/M7j7ErN6yQR4GObl67jnbv3s1w+7YdWLLCdldMu2W5UxmoxhEEzM4/4D/91ee5fv2SwkISyTT57m4m79xVsKh0PiixMSKc/dAHWLj/gHuXJ5Sbrscz1MpVSqV14jmTHWN9eA2b0I8xumeAWD5Otn8PhdUypiZQuEGhWiUajdCXz2BUKizfu0M8EqG4uE6lXiM90svi6jorSyUCx6S+UaVZq5HtTXL09C6ymSTnf3SL5aUyQ2N5Xv7MS7z/k5/hW8s36It2Mbk6w6YBuXiKl3ad5sMH3qd8mJbjsjwzK+Ws98JcNk8u19XOFMq/TsWmetIO6yuNMl/88l8wfu0cgW1jxZIY0STTU3OKu+zAVoVERmhx5pnnWV1cYuruXdxqg81CEbtew7Kgty9LMi5ZxipYOTIpGN2ZYtex0xAkcFpFag2N5ZJHs1Ymo7kMdyWJWtINp1NcWGVyZgYJyVbWi8zPFsERZSpVFy7do/10DfZQr1RYX1xTvtLOgzv5xK98mg994mVemb3Mtbv3yObz9Ga7mV+d4eWTH+b0yCEFuZYVLFJCW5QCaEL6+/u2RgK0CwLb7Q2dci9wvBavvvFd/utX/5aNUoH+4VHisQTzs9MqxipLRaYjch/lxDMfpFIusXT/FsW5GRqrBUy/PTolGTOxZaaMC7nefuLxgIHBKKPbhohYOulMhCDShW0N0aq30GobmFqJQK/QnUkofbS0ssrc4gKb9aZqWXabDk6thamZZHtHcN0kheUiuu5w6Ogh+sd28KGPvMT7zz5PI2wyuTTLYG5AzbVZqa9xfMdhUoaUgASsr61jCDooJfPSdTE2NvauPciKTGHIysoS//p/+1fcuHudPfv2MtzXw+3xNwlko75Bw5OxBRonX/wEpeIKc+OX8BubGGYEpymZTQGxPYJIHD+MgNdieChPVyZKNpkkmsvhhA0M3aa7Z4xM/w7qjQJL81dwmktEI76CGarlBuVSHS0aoS7YjmALvqOsaNTMEjd6aFR8Wi2XvpExDhx7nF/99G8xmB962J/Q6VPolDOpYirfZ2Z2lv7+/naThTQWDA8Pv63J4u310+36PGn5+7M//RP+5q//nKHtI2wfHWH8jVcJWzZuaKjUg0wWeuqlT7KxscLdi+eU4tbFEjng2VViMj3EiKIFDnaxSNzU6OnNMbzvEIldeyjXChj1dUwhIqFqJZ6bf0DTrmBGdZLpBPFIO0WSyCSQd3kuFNYWicdCYqk4USsuUAypeC+6leSFD32aj7/46+0Q4B0uWWNn/Is0nAwODqI5jqPacmTWgUz4eOcmrva4JXlt6sE9/t2//Tds1CqkUyluj09guR62dLbpoRpg8dwv/zJOa4M7F15ns1ojJlZm01V1eql0HscLsKubRByXrsE+rHSSbH8v3ft2Kx/EtBvUNxaprN1TuqlScahUWiqrqGoYdZt8b5R8f4pIIovjRthYX6SnN0o0FcWKRkhYKTQvxWDfIT7xi7/D6MiBLQfkpynTIYw0jQoUq9pypCdS+nSkm1Qo9Y4txQ9tlSD0Hq+99i2+/I2vKzzlzvhVYpJsM6VE3qW3v5vTH/owq4tTzE5coCmhghnDbQkgrpPK9lAU8Gl2lXwiyfbHDhDfPoQW0XBqNRKJnOIUr7hArTJDw62TSndhRmLKv5IxKevScBXT6R5MksnnyGb7VYYyndbwdVvFQLrkIusxPvnxf87Z0x9VdcTv1kgghy5Z0rc1cknrn7QUS2NBp634PfoQ1EublSLf+M7f8dUvf5U7l6+iBw36tqVI98aVydt75mkWJ+9SunMLy/HVKUgM5etZaraOXaoQNm3iyTi9Y9voOrAfM5+mMLeMlcyQSOtk3QKtwjIzc1OEhkcym8KRYqCmSzSWI1QNp3WGRoUwKXq7e9uVU80SLdul5UR55qmX+dDznyWT7G736L3HzJhO+6M0m6jWP8/zQqGWdJHKdAxho/e6tlquKZYL/Pn//Xm++KdfIJMx6NsVo1BYJ2Zleey5DzE7eYuVm5dIhm7bXwxS5Ad3sVGRQsWARAqsdBRbighVgj5DMp9lo1RD86skzSL1SonyZgGfJolIDHvTw62ZdA1uJ96bwdc36RswSKd1LD2OU/XxBdKIJ9mz7xk+8Pzn6OnaudWU8N7DdESdSEO+tCepZlERJSGE5JpFnETPdCZ/vDOBJHfRDuLuT97iP/35n3D31kW0sMja8jp6pJtTn3iJ2Zs3WLp6gbjvkEx3E03kiUbSuIk+tL4eXG8Db3OFVmFFlZpmevK4RqAKqaVQqFatUC4V6BvKqdRKo2VjtwIsLc3gYC9R6ZUwbeJxj3wyQ61os1msEM3FOXr8OT743K/T131waxDUT+/k0YE6naZ0aZSVfsh2ZdzWO+RF0TWihOXF99Q1KtklRT0ut2+N86W//QIX3/oe9WKVlmNw4qMfZfH+HTYXH9CbzhFJ5mnUGirOSg6O0LV3jFjCo7o4y/rUAwUhdA/3YPs2KSlC8nUajQBJ4UqxRDQpAWaEzaJNKhVlYCBNMmMRTZlq5l6rWleQRzLbw77DT3H61EfZNnwEQ2vPkWmnEba623+CRp1eSGmWfZQpHjakK92xudket7Q1lOtdLZQQZquVxvNsblw9z9e++kWunH+T5bklTnzgOZamJmlsrpPvzmPEMviO9CqtMjiWZmBnP6EF1ZU6a1MbquyrazCLbTfwWz7NWoBhJIhbIZ7TUEm5mqRQQqlziRA1LaVXct0xVeWwUSgwMLyN/Yffx5kzn2Cwf5/KmbdViuCSbQ/+0avDMdKELwwhekWGfHQYQvVdK9aRiqetoRfyougaefzpiTydSYlb7cbiJXsupY0Vvvzlv+ab/+3L9O3op7Qwhe/UlHMnjp8XaOw8lGHn7igBDWp2QHklZGPJU1376XwMt1knbEk3q4vrGPRkZNifS7VeUdF2TPRM08exQ7JdObq6U8RiOvnMAGeeepGTT36ATGYIQ4ts0UDNkGsTpdMu3eGhrRl6oltFx8p+RVo610/NjxELJRMyOu2AHcL8mHu2+o63WFM1p6nDCKlUyzyYvM7F69/j3sSrLC8sUCq0iCRyJPqhb9hiZDBDbbOs5lm5jkWtJtl6ScwLsu9TWavg2Aalik0ikaS/L0kYlFUjh7NpsDa/ghN4dA3tZGjbHh47dJj3PfVBRsb2E1WjTlQX5SOE2eqH+gnCPDomRURIKrM6DPI2HaO2tuXECWFErMQ1lg/8NNdszXMTtCZot+V6ga96t6X6u+WXmb43zvlzP+T6xDWK1WXGDkVJJgJKqxWcqmoKQI/HlVfcaLXwbRenKKkVF8NKsrRSIJNM0jeQx6XBRqFE6FuMbhthcHAHPYMHOXT8CQ4fPkMk1qnYaxcu/Zgw7Xb2thi9XZTEPK+urirx6VjiR/f5jsO72nHRioIOxekTM/6QxZTcthuP5afeqDM1NUVps8ye3XsY7O1XiL5qdggC6tVV7j2YoFi9j+9UmJ2cxWl6EpXiaQbxbJZms4Hv+Kp6O2h6aiSBYViELWmOCHE1k66hIXYc2MHI9lH2jB0l171dVToIJ4soFEsFqSShX7qBt+qJ22PyfnyIHQ/v0VFMyv3f6u9+V455VDnJzYRzpN6tM+btJ8VK3jM9Pa2auIXD9uzZo/wA4SAxfal0WgHUAkdIMaPvO5TLBZpS5rXVPC5uvugyQdxMKTMRV0BajCMWnu0ppy6eTNPdN6BqdWUGhBQQySY7w0+FU2/evMn9+/c5deoUQ0NS0b41zXFrU+0e7jZ3i+svhy1G5qGy/e8y7m3rS4SjZDHCXUIIIYw0QYkXffToUXbs2KGQwWq1pjbR1ZX/mRML325NO5zZFnOxSs2mjDQpkMtl1Vvv3r2r7vXgwQMuXbrE7t27eezQY2TSPx4j1VETHZekM+6tM9Hsnazvew4IbGcnHUXhRwcEPvpFotWFYzpz8t566y01f0ZOTv4mn5fTFMuyY+cYg32D3LsvIHnAvr17qVQ2iUSjpNNtXbZZ2WRpcZF0Osvw0Cizc3OqK8V1baUPXMfmO9/5LidPnmT37j1cu3ZNnbzoCWkLFkUquvFRCyPf2yGKHJS8v/O6vPZzTTX7Cf9H/SoyKaIinCA3lgU+qqiEaPLlwjmSepBFnjhxQn1WFis6JJUR0xqnUq4wMzNHd1desfzCwiw9/T1sG92mEOYHUw+4fv0ao6Pb2X/gIK+++pqq731w/74ixo4dY7zx+puMjG7n6NFjtFpNFhYWOHLkiBoMJBvuTGNVjVlBoNYuhyvr/smRku+035+ySu/2Jvm7UnDFopp62pnMI8R41EMW+Z2ZmVELGx0dVeIjLO64Dv39PQz0D3Px4kWF7ssG7VadlZU1urp71NANGXs7+eABk5OTbB/dxuDIoOKe27dvsby8xHPPP08+38X58xfVGk6fPq24UrzWR+fedPSJEEU4Wggm1vVRj/69Z+S8wxy89yKOvCaesXiKctNOJPqo1ep8vrM44bJbt26RTCY4cuQoiwtLXL92nWQyxpEjhygUNpibnWNwaIh9+/cjQycmxicY276Nffv2K5jj8uVxurt72Lt/v4qSBX40LUNxr3DIo1alw+Ed0ZGDk3X+/za29lGCCWeIIyg3F64RDhGX+tFFduRWCCjEFEUn75EMw4bMuyRUk169LTGNRCNkszkcu8XmZqU9pHhrBm+91iAai6iOlrZJ/fFqOq69PIo+E+4QDpLfZV1CkEcnP/6sg3/olvxDZoYr72BrJLUQRxYkvwvndKZBq/lzW3O7fxbb/ryL7ViXDjHknvJcxLszGlsO4H/4aOzOBjrzODssLMr54TB1x1G+gurs2JrbLY/vpPn/PgTpwI9CiM6scnkUPSaH0VG6naHqnalsj8ILf5/7/VyDjn+eL1RlatLWJ629nvQ0uUqEhJuEaNIjKUr34WlvTXhVXPBz3EA2KvpCNt6ZJC9iItwhRBHC/3+dLP/oMv5fWk/v25SjZ1oAAAAASUVORK5CYII=">
          <a:extLst>
            <a:ext uri="{FF2B5EF4-FFF2-40B4-BE49-F238E27FC236}">
              <a16:creationId xmlns:a16="http://schemas.microsoft.com/office/drawing/2014/main" id="{C9D2BA7E-4422-4345-81AC-E290A9B90968}"/>
            </a:ext>
          </a:extLst>
        </xdr:cNvPr>
        <xdr:cNvSpPr>
          <a:spLocks noChangeAspect="1" noChangeArrowheads="1"/>
        </xdr:cNvSpPr>
      </xdr:nvSpPr>
      <xdr:spPr bwMode="auto">
        <a:xfrm>
          <a:off x="704850" y="581025"/>
          <a:ext cx="973932" cy="978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473859</xdr:colOff>
      <xdr:row>1</xdr:row>
      <xdr:rowOff>52843</xdr:rowOff>
    </xdr:from>
    <xdr:to>
      <xdr:col>0</xdr:col>
      <xdr:colOff>1630711</xdr:colOff>
      <xdr:row>3</xdr:row>
      <xdr:rowOff>369303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6DB861-0954-B432-1DBE-624997F7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859" y="105447"/>
          <a:ext cx="1156852" cy="1082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777524</xdr:colOff>
      <xdr:row>1</xdr:row>
      <xdr:rowOff>70122</xdr:rowOff>
    </xdr:from>
    <xdr:to>
      <xdr:col>0</xdr:col>
      <xdr:colOff>1986810</xdr:colOff>
      <xdr:row>3</xdr:row>
      <xdr:rowOff>340570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3FE9A1-88D0-4A31-836F-75F189C6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24" y="272699"/>
          <a:ext cx="1209286" cy="1034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410384</xdr:colOff>
      <xdr:row>1</xdr:row>
      <xdr:rowOff>102942</xdr:rowOff>
    </xdr:from>
    <xdr:to>
      <xdr:col>0</xdr:col>
      <xdr:colOff>1624970</xdr:colOff>
      <xdr:row>3</xdr:row>
      <xdr:rowOff>367053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1436C7-750D-4E99-A3AF-CC3389527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384" y="292259"/>
          <a:ext cx="1214586" cy="10529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973932</xdr:colOff>
      <xdr:row>5</xdr:row>
      <xdr:rowOff>134407</xdr:rowOff>
    </xdr:to>
    <xdr:sp macro="" textlink="">
      <xdr:nvSpPr>
        <xdr:cNvPr id="2" name="AutoShape 314" descr="data:image/png;base64,iVBORw0KGgoAAAANSUhEUgAAAEYAAABYCAYAAABI8oFvAAAAAXNSR0IArs4c6QAAIABJREFUeF69vHeQ5Od53/n5pc5xctydzQGbIwIBAiCYQIkUJMKkKVlUoFJJll32VV3V/XUu35+uu7qqs8u2jhIl2ZKoM81kMYIJcePM5jg7OU9Pd0/nX7563p5eLkgApHQ+/3anumc6/N73eZ/4fYIWhmHI3/MKgkB9Qtd15OOdr/DCkMD3CFwP33Gp1mo0XYd6s4FtOwSEWL6G4Yd4GgS6hh6EBDpo4dZ3qscQ35AHTd1HHnQfLNMgFo8RTaQwTZNUKkUkElHPDcNQ63n00rT25/8hl/YPIcyjtBQieZ5Hq9VSP45tYzsOlmkSTyRJxGPE43E0XUMjBE0jDNUz9VyTJ7J+eUme66F6HmztSR7k7/J7IK8HAa1Gk2arSaPRwHVdYrGY+rEsS91LCCVE+h9OGHWKYagW1mw21eJ838cyTHWiiWRSLUrTdeQMhSRyyebUM03tXT3XQk39XW8zCoERqr9tve3he+V+ne8J5Y3CnUGgfmQNciiyDuEcIVAikWgfyD+Qa/5eHKMWp2nYtk21WlWLkZOR05KFRKwIuixE15TYqF0FQXujmoajowhlBuBrIQbyfToeIYbfJoWnB+hoinE65JGP+2GgfjfQEcIIBz56CYGEMLVaTa1P1irrEnGLRqMPxb3zmZ9FsL8XYeRLK5UK5XJZcUhXV5ciiLCuutGWtlInusUhcs6iLmQbfgjG1n7kHR4uXuhjaZYiFrq888dXKMTQ2nqjraEgqkj77pcQRES7Xq9TLBYVB8k60+n024jz340wcjMhiJyIsGh3d/fb5fgRltXaepRADyk1GzxYnCcWMTgwOEqxWWGlUSERj3J1+g53l+c5MrqbszsPcn1mkuHuAXTDwPBCxvqGub02z+LGOid37SNvxak1agSGQTaeQt8i2tuJ2T6UDoGEOCJqyWSSfFce0zDbYvozROzn4hhhUSGKiE9XdzfpTEZxQSAWSXSJ3CgI8UXMghYR3cDQLJqOzQ/uXOL1WxOkLItfPPMMZd3n3OQE6UiUqbVFYQVs1+aXnnyBf/e1/8xjO/cz1jdCVrN47rGz/IfXv8y5+1f4V7/yB+zNjfD6nXGSqTQnxg4StyJ4gYfte8SMyEOO08TQKkUuyj2kvLlJaX2DdC5DNptVOqhDmI4h+UlCvSthOh9wHIdSqaREJ5/PK24RZWkoPdG2LHKJ2W05Dt+4/gMyuTzP7DrJSmGdvzr3DXK9XezJD7AtN8BiWOdH198gdEL2jOzjxQOn+Pff/8+MZIf4m8vfJJ/pYnd+hFNje+nK9PDV669we+kev/f+z3Bs9Ch/e/5bHOwf4/17TxAzde6sPeBHd65ydGQfu4d3k4skMLS2jnK1kDZ/QKveoLhZfihaYuY7roYyFD/BQe/JMUKUQqGgvkCIIspMfYn4GqJSNGg1bZzAJxlP0GrZ/Isv/++UfJv/5flfI23E+NLE93nysWMcGNjBRqXKQmWNcw8mcPyQvf1jPLPvOH/66pfYlhngRzfOMdQ7wL21ZX7p7LM0vQavT15mbnWJXzn5HE/vf4avX/0+v7j/fRwe3kPZrvL5177CQmmFse5Bjg/t4cndR4lYcUUMnwA9aHO0HKYYi1KxqPbQ29urOKdjUH5Sa/0UYTpvFJ0i8iliJMpLiKJkV8lvW4mI4lzZWOHe0gIHh8bId+X4w6/9G2zPYV9ihPfvO8G11QdEdBMLqDdcjuw4zPjsNSJRndXaOjEtTrFW5cNHn+abr36bJ/Yf5Ydztxns7SMMXDw81sqbDESTHB45yI31+3z27C8wnB7g4vJt/tevf57dPQOcGTnAsf6d5HJ5VsslBrPdDOb7EYdB/KBQnEnhnGZTSYAYDNmXPL7T9VOE6Xi1y8vLSrsPDAwoc9e5lI9FwGxxme/eu0RfNst6YYP+bDfPHDrOv/j6/8H06iJpLc3x7Qc4u3MfV6Ym2SiXeWL3EZ7adZKF8gLpVJwHG4ssFYvs6R7kwMhuxm9c4fD2XSxXi9TsFulEmqF8Hyv1Ktfu38J2mrwyP8GO/CAfOfQEd5cnmdxcZiTfz67UKCd2HuV7997i+r1b9KW7+cdPf5TRXD/K4D30glCHLfsTosj+ftJjVsr5Jz1f4ZiNjQ2laPv6+pQ2fxu7KaUfslBa5l9/7y+4U15krKuPgWSOXz3yAv/nuS9xeHQXJwf2s7pR4mD/KGY8TcNz6Ut1EbMShKGrDLiY71boE9dMAk0ndB0My1QKk8AHU8TWUp5Lq16j5TdYqK+xWSrgBwFfu/oWe/qG+cXjT9OXzFNzbb7w5tepNqrU6i1+99mXODV2SHF5oLXdhs4l1nVtbU2ZcRGrnylK8oH19XXFZplM5uH7H2rxti3E9lt87doP+NKVHxJEddbKG3zq2EdYLxd56eT7ONC3n7Vai3XPZ801mNoMuV9zuVdxcAMTH2OLxSEW6ARaSKAZ7dDAbDuIuu+LK0fMDDiYjbAjCTtyEQajAVZQY2rxLuenJjBjUZ4YOUh1s8zV9Smams/hgZ08t+80vYkedPGudXEOf3zJYYul3dzcVIQRBnj0ehvHCIsJUYS15M3iHP3UpYLGgFA3WCqt8NWr38cWU60HdJlxHt9zmmS6jwcVg/MbAW8UWtyrhdSCCE03pOn5BJqlCCOOoKmFRGgTQsx92wtpPwrniOqU2DBlQtqElKGxPenxZLfJmW6drFUgZtsUNwqcmxunbngYocEv7H+cI9sOKUXbEaNHfWUhjKgNMS5icTvKuLPfh4SRNwr1hGOEW94tzpDNSBQtql7zXS7O3WS5tM6JHQdxrDy3qho/WPa5sKGz3DKpexp1cft1+aSBOH8SBAgpAt1ABCWiaconkmjb98X1b5tPIU872JT/OsZWGBFgE9FDtiU0nukN+GiXTp/Z5NrSZe4uPGBH3y4+fOBxBlNpCCXWMNTnt2KMthHZAhXE+RMjIxyTy+Uemu2HhJH4QnSLKFp5w7tGpyH4gYdrOETDKFXbZrNRoRAm+NpahG8vukxXQ+pbwaNBFF9ER5cAUcOVhQYalhaqH4mtNN1AhEaII5eKldr+mdqMJxsRDSqE0TW8UIIJHSPQ6dJ99sabPNsT8GyPT69WJ5/KkUsliIguC0083UJXRP0xz3QII49ipWT/j1pfzff9UE5H5E2iZXlRiPNOTs9Dex2IKAUEmqkU6JUNmz+5X+M7hThFN0rKLWB4TVy/ip/I0TK72sQQWQ8NHN0kNHUsLcAIAxUCiDkNBVcIAkUsIYpwiDiQbqjhBRJwsgVf+ISh3o7I8bFDg7zh8oEum9/eG+dsl6m4Ug8M9FBXh6JpIrzvoBrEhLdaiilESmT/D62SmGXRLaJTRNbeM44QHaOAKl2x/vn1gH8/7fCDoovTrJNwbML586RDh1rLg+1HqaR7MOqbaEYSJ9GDLe67WCHNwAiFc0SPaASBrzxoU5SK3EdpHrFeIlQahqljiBIV6QgCfCvAJaAZmgS+TjK0eaHH5Q93R3mi2yKinC5xREVM9XchS1usZP8dXaOC4iAIQolEhWPEu5Vo+b0DrDZhfE3nRqHJn1xf49uVBEGsG2tpnOjaZeyr3yCXTGNnxrB2nWWjZmN4LcKeAWrpEbTkEJ4RUyctXBAxdMUJoe9haTqWoSvu8cJAcaQAW0I44SJdIu5QFLWh4jQj9BXh7FCIGZAKmrzQC5/bF+NMVsfUAkJNrJ6Y63dG9DrYkoiU0ED0jea6bihKV9jpUWenjaFswWdtBGTLRRJHW2O6FvL5iSW+c+0KxZZLfOQJkrVZYnf/FnfiFZpmBK17FD3ZSy0wSff2E0uP4A4eYyM9QstMqlP0NQvDstpiJSZaycsWl4j1Uw6lEKWtd7QgwBFiiI5R2shHDw2CUMM1wMUn5bf4YJfH/3Qwye5MGxRsK/Q2bPZOl0jNysqKEichjmbbdihs9PAPnWCqw4YdaG0LdtO0gBXb4y+mPP7bbAt36Sb1m6/SjHXTu/MAseU3Ca69Qml9DU84IoBE3yC5XQdI736CVTfJerOF1bsdP7+Dpp5CN0zMMCBiygZDfLVdMJQuFu6USF421kb8Or+3IV4dX31GuEgOMFTimHVafHqHzmf3RtlmiT7SETfp3S4x3cIxEh/29PSgNRqNcHFxkZGRkYfxkDJnHdRp65sUxqKFtMKQb01t8h+uLDNXWsWqrRFdn6a+MElq+0HiZh3mLlFanMffbBAxNbLDO0jtPEI5jLCxWiY9PIa55wROzyEcI7V1N7FOEtQJAQTebKOFKgLWQnyJ5sM2R4mXLGB6WwvpbYsmKJ+IIxDxQzQ/oAeHP9yr8/I2i4Ru/hTq9yiR5D5imZaWlpTkaNVqNRTXeNu2bW8LqAJ1O2G8tocqCxU5nW7Y/MW1MtfmStRXblOYPI+/uUiksY6tpegf7UdrLlGcnyeoNIglYhj5bnQtRWl1FVePYPVuw0v2QKqPyK6TpLcfgngOX4sokY2IRZL7K2cSdOGkLQRQHl2l40Tc2nhQIBpZCCOcJoG/WGm3RZ/p8KkBh9/YnSKREOzvndG/RwPn2dlZFQppS0tLylzLL48GU744YXJ6GG38RcDvIORrN+/zX85fZWl5Dr22hrM8i1fZQAuatPyAdDZHKhFSXS8R1l1i8Thlp0Fzs0zMNYj3ZIl350j3jWF1bccdPo0+dJQwkSMwY8pfEefN2nL2hFCyLhEfIYQQxVPiJJzTxpdVaNU2VIR+SA6PIzmfs4Mhx5Ihg/E4hqGpCP+9EioiTsIkilBTU1OhoFodp67DXsIxQhFReeLui5pbqgf8yasXuHr/Fptrk/jlZcJyBbdax25VwPSULsimE4S2j+d4uK0WtXoJQw+IJzP079zP9jMvEN9xAic2gB0k8cIIrmYQmLJ0fcuHafsuysnWDAVxOJIV0MHTdZxAYA95sZ3bUsYiDOk2PJ7phQ8MG4zExNKJOtZJaCZRU3bx7lfH2RNcW7t3/344MjpMPCJ4i6bkWeEXKtfTtkW+5hMEGlfXPb78oEDVhmggWYI6rY1l6jPXKM7doVKYpmV7xKJCGIdAD3BDl56eflJd/TSDANuP0HXwfQyf/CBhvA+3JY6YxAniyInTKBttI4Nt7KedTxKuddWjRks3qLviwfjoSi8J5hKQ0wPe1+Pz3KBPxmuguwGFSpFEJEJ3PElvvg9tK/4T1bCVpVF7fBSxnJ+fR5u4ejM8dHg3JqZSZMKUYt7kJAKlcdtpi7oD31sKOFcUOdbRDRcBD0wnIFpfYXXyR0ye/xq14gaWlscplzATEXJ7DrD7yY+QyG/Dd2xqlQ2K1SYDu4+Q7B2jYUvcpGGIuAQ+vgSk6q5bzply9MATnaIZOKFGw9dpKlNuY5gx7EAjhcPRpM3j6Toxd531DQHBoFUuYIYeg/leThx+gmgivZW58xCjL3swMJX/pBgCuH79Otr5S9fC08cPts2eyha2CSMn18mHyCLXGi4/WAm5WzEV9whrS87D8D2Kc7eYufEdYs0lkouz+I0Q13NUws0ZPcjwC79OcuAglh5ihjaNahkzGicSy4jjru6tuFVYQ3SLxGMq+t0KVtFwJeckuakQmoGmrKNwJIGsx2dYL/CYvkbOLVIqF3B9m1xEI6yWsEKHnq4+Th5/P5pmsbC6zEZYY7m+wWapxtO7TnBo2x5MQ1cR9/j4BNobFyfCJ44dVWuTdIcubrh4kZoQSOTWUAmxybrLa6sBGy0TXxFGXPqAtZU7TF5/la6Iwd7dY4Tnvk9QWafp1qC+ySIxIqdeYuDEL6JbCRUxq9hI5aHkJ1Buvi6e7NaJqXTslkMphkEQw44YieJtAfaWv6N7IWm3QF9rkm57HrvVolCtkIqZ9KdiGM0yMcMjk8qzc/dJ7i0vcXtljvVoi1vLM4wYOf7ouX/MoW17leUVWl8av4T2+vjF8MnDx9vOj4iOcq23suiKp02VYL9dcblQMmn6El2LKbdo2S1mZ66j+1X2jO4niGaJ1VfRqstMjb9F1K+y1FjHz+5j7MwnMFNdiqC+bimxlWPQdV8pZvFPhDC+307yCwijie5QpNwyzxJPaTpuGCrlKyKesItkijeJ1+YI3LrCjxutBulElMFMgnhoEzMC4kaCx/aepXt4GzcW7/Nv3/gKZiLObz/xCxzu2kM2kSWi6UpaxsfH0c6NvxWePnIWXRdOgZId4LkBvm6wvlklqhsMdCeYq4dcLhu4ymOX8N9QLOw6LQxNJ2pGqIY60dAngs2dS28R1X30mEfNidKz4yjReLpt5fxAWRzhDFH2omhV8kxxx5bpVSFJR5zb/oqYbCGsK5rA99BaJbTNafT1OwTlAi3fp96qgeYRMS2SpkEyomOYosMsHj/yFIl8jj9/85sst4oc7N9OD2kO9e3i1P4jZBJJOfU2YS5ffDM8dvxxdEOj3vL50b0ZHIkbqhr3V1fpThg8e3i7siq3qia25qoYRTYicUsb9NFwhUhoJEKfWKAxM3sP33cZGB7F1U18M44h0bTCVtoBoqeSYm0RUiKmiXvf1i/tRF6bWO3AQN4vn4NW4OJWCjhrk9SqszRLBajWcO0WfthCN3U8r506EQLp0TaO/MLpp+ju6eHi/C0G+rvZkx5gMNpNn1jNRLJdbRGEW4Q5/1Z47JRwDCwVK/zN69cpNF2m16tsH+1Vjt3egQyPHdzLshuhEXjtQE8dbdt3UEHfFoHM0CHqeUxN3SfX3Uu2d6i9IUVDlcEmEHHZghPauE8biRLCKUJvcUe7VKZdH9IWIZRSX11bZGn2Do3CLHW7iFtrojda+J7dFjzfx/MFwgDTtHA8l9C3+fSHPszBA49xefUm4jIdGtjJaNco3ck8ab2NQYm+n7gkonR+PDxz6hiaHlKu27xyfZ5X787Rm05xcMcAUytFju8aYHBogOmmjqP5arES+Ml+PE8W0qZ0qDzWAMtrsTi3QPfQCGY8pUTH9yUWahMgUDsWbS86QyoX2gQQHEa4pkMYCSgFZhDAysag6jjMLUwzee8G5ZVZwlaZeCLEsB0aG3VatvBViN2wFXHECkYtCRRs0jGDz/zCyzz11LN8Y/J1vnX3TXZkh3CbAR8+8ATP7jpOMhpX7sK4IsyFK+GZE0cUhO74MFeoMLNWoCeVwYpaLG2UGetLo6UzTNqm2rzrhRRKJdwgRNcNolaUdCShuM4U+Q5dKqUK0XQOTIl/xPBrKnUqfruCMLdwFgExhCNE6SlrpbKcovzbYJXoM9lazQ25ff8OE1fepLy2QMxv0hUPGeiJYzgei1NrlGo+tZZDq1lHbGlXxqIra5BJGyRMg48/9yscOfM0X7rzOn996dsc79uD4Zs8v/cEz+09SSqWVGKsOOati+fCs8dOo5k6q/UmFx7MEw995lfW2bFthFZDdmCzbc92NrS4WuD82gq3Ju9xf/oBuUyGXdt3snfHHnKJFDEtoF5eV2Yz2zOIYf3Yo1YhnMCi4n4o7FhEcIsw4mgJ5CkUk1qRLfxFeKviNrl66wZXLr5Oq7BATA/IJ2IkcWlVy7Q2a5TWiniWpcIF0wjIJnUy8VBxiijq5maDD3/o0/QePsYPZq9ge3UeG9zN8dE99CW76IrmsIyIUglXL46jvXn5jfDs0SdUacp8tcZXrkxhV5rcml7hsT1DmGaU7pjFyYO7qBBlobDOxbs3mZ6f5uqVcVLJBIf2H+LUybPsHhklIRH4/Rsk4kn6hrej622OEa5oq5JARcAKLhCdIoyhSqlCzC3sV9Yi6qvpOGwWl1iYvsLNGxepCFgfQNQAywuor5dw7SahY+PZLSK5GMlcAktuZLs0ykVCu44eOFhalI9+4rfY+/4PseZU2NXdSySS5PbSLC2nxZO7j6iknQShE5cm0M5fvBiePH4cwwgpNBy+cXWBq7PLFDYdcikTMxLl8d39HN89rPCUleIa52/c4PrVCeYm75NJJdm9ex9nH3+KXdvGiOtw/841erp76OobluyZikNUmZn4KuLyiz6yIjS8gM16jWqlSr1WJxqREwvRpNgwYlApL7I8eYXVyWvYtU2lgxwhQr2B2Wii+w6RlEnUMEhEI2CJK+DT2KzRrDRxKlUM30EPbEzd4pc++8fsf/Yj3JibpG5XlaM4VVphpGeATz/xEbalegm9kInLV9AuXXgzPHHiFKGhY9se12bWuLC4QjPQifoevfE4p/aNkcgmWPcNZRVmlhZ5cPcOtWKB7kyW3oFh+gdHyKRTSraX5meIRKL09g8q8ehUGwj2aktUjEa5Vuf25D0mLlxgeWqazVIRyzDwvQAtohNPRjHdTezNMk5dStoMBYZHYzqpeEAq6pJIhERSlgT1BI0Au+FTLVex600ssXp2i6DZQvd8ItE4L/3mP+XURz/OYnkNRwoGwpDbyzMq6H3p9PMMZXoJ/YArF6+gnbv0Vnjm2BmlfBuOw7W5DcaXN7BDH831cCo2Tx/azei2fkrK+ni4rkezXiP0HaKWRTSSINTEm/UIQ4dGrUarVmdgoF9Vb4q/o1A43cSRWGV5le+98l1e++F3aZY3qM7NUltbVRCBeHGhpROJGO1EXCCplSiReAIsg2Q6zrY9vXQNRdDNBp5r45U8wqqH1rBxao123Z8qAQHPcfEl4o8n+dTv/3M+9pnPst4sM1co0Qxd1kvrZGJp3rf/GD3xrBL1iYuXRfleCc8ePQKWTzMMWa37VOtNJfc1z+eV6w/Y2ZXm6QO7Fa5RV5ZFNKeCyVRULFwh5lhWEobi56D0QVcuS0SVWbQtjfghV67e5jvf/CaTN65ze/wCA9tH8TarVGdmcZ0mjmSEtBCpcJE1+BL3R+JKiQv8IWop2Z+ne3svibRJq1rBq7bICkc1GwS2Q1SZfa/t/4Qh1VqLRDLBr/3uP2Xb88/wtZtvYoRRhVgmdINT2w/z+O7DpKMpZQyuXLyEdv7ClfD08SNopk/D87i1vMnM0iqe51ILNCZmCzxzYJT37R+jGVg0BNVTkKNL4NnKxxCl2QYs2liBFCoLYbKZFFFLNGlAaBhUqnX+8gt/zqvf+x5DXTlm793CjsRxajb28iqhJ2VjEkn7RARWCB1V1RCNpbEiMTxPfndwJHNpRklkU6oqM5OKozs1vHoZwwuI6gER8dCFkLqB40EsluCXPvt7WGePMFVd5sW9T5CIxlQc2JfI0R/LKj0kgPqEEObixTfCYycex9TBdlwmlku8+WCRYqOhcjlD6V7O7uhhsDvBRhhVsKKpkm6OYmNTnDpDMn/t2lshjGCr5dIG+VyGiGW263cFb/F9Xn31h3z1K1/CMjQy6STLS6ssP5gBp0k6nqS4UmZjs0woQJTXVMwZjaVUUaGEGEp0PI9AgMpoCiuVIRoz0TWHiCYiJNCGSwSHCC4RCUYlCxqL8vLv/hGDTz/OlaU7jOSHFKcLbHqgfweHBsaICvHDLY65dOG18PDJJxXGKl7s5dUiP7g1Q8t11QnGtBh7exOcPLgNN55WUa0hlsX3lAsuueSoIVGpEKQdYEp0Lgm8dCaNYapq3nbijIBWs8HM3AxrGwUFVa4tL6qMgm4E9A8PsTK9yvjlK0xeu4a9tqIgSysSV4QJRb95TVEcmGYCLZIliEQJJTXp+5i6iZmMKv2EvM+uE8XDCn1S8Ti/+Uf/M89+6pNcXr7Fcq2K7gUkAoN92/dyeHg3SRFXIcyFS2iXz18Oj5w8jmloFGs2Xxm/zUbD44l9O5heXuGLFx/w9OHtfPLJ/UpfNCWNIaiNL+IkkIGg+pIRFPymnV8Wl75YLBFPpdBNays22ooHBaXbCgbF014tzHL36pvMzU1jmzq5XD9GaHL+777F9e9+j7ApRIiiCfF1Hc9v4Xo2uhHHiuWwYjGCsEVoy0Fq+NEI0WyaWDxKs1kGt0osbJGPp/itP/iXHH3xA5xbvcm0U8HzXXq1GMcGD/L+XcfIRVMEyipdQrtwYSI8eeIIuqGzVm3wxTdvYesmHzu6h7VKhT976xpP7hviY8f2q/paUcsCeCuhUSUdEgZIs0Q7Ca8FChSgVK1hJiRMiIgha1cxSFOG5j8UiVq1yo0rrzPxxisUlpbZqDaIduU5cPQI9maTV/7yr6lML6rgMoxYivXFH3J8Fy3QMSMJoom4yiyJoxfYrkSNGJkM0VQaM6LRChqEUqxgxfiDP/5nfPTTLzPdWOfPLn1LYcbv234QrxnwS0efYWjLj7lyeRzt9cvj4ePHDqmbi5J69c4qf3fhHpFMjEbYwnACPve+w2wb7WbdcAh9AatV9o1ATKtCldogkzhgImYigpv1Tcx4En0rJSKlG0pxtioU1xcorMyxODPJ3fFrrM3MgudTdx1iwzH2nT7G6OgR3vj6D7n4d9/Fq9sCJCKaTNIgKij1fDTTwIxGFSTpOy3l+uuWhSm4rhFVLSvRfAKn6ZDSTX7nj/+QF1/+JG9N3+Bvxl9hpKuHPQPbiGDyy8eeZjjZdvCuSqx08eLr4ckTJwn1mDrpTdvl/J0HzJfr9KRijGbzDHaliGUSVERfeJK7CRSeKyZaHDLHl9pKD8/xVc1KOmJSrhRU3Z2mR2jZDlW7gN2oUBa8dXGGyvIii9P3WZ/fQJNcUFeS/EgvsZEYtmUQje6kuuJy+XuvYRc28JwmXqOufB3V+iPBqPKmDcXtpmDFrqN8HUMCWknZuQ5aMooei6tK9N/6/d9k2+nDvDV9nWM7drLcrHB7dZlfPvw0H9x5nISVaJe1XFLm+lJ4+sQRlVaoOT6vTi5zeWqedDRBMhKh0apxbHs/O0aG2VS4ulikdlrQbfk0GnUatqPAI3kuccr2wT6WV+YplDdU2rNRq7NZXqNaLOKUyjSLKzSKa7iNTTTLJNuTJ5OPKy6tBybzizUWZstsrlbwSlVMxyFwm9hugyBw22i+isYFyJL2m622HsF2TMlgRIhIwaPnqmIlP5km1ZXnc7/zGxx+6jTTm4tsG+nfMjdFAAAYxUlEQVSnN5Wny8rSl+4ipUUVMObqGuOXL6OdPz8Rnj55VDlOq5t1/vrCFJXQ4+5SlWq5zidPDfP0/jFst8XtlWmV15GFRMXWeOIBt3A8HS+M0vJamBGdsdFtLC4vsba2RLMuG1ymtLpMtbCBvVlFc1tooU08oZPsS2HEozTsOpF4jIW5gPvX16msr+C36kqpRhRUEWDlEmiWQb1YVgdjWAJbihlXUakCpXTpVTLMdtGRAFSSvUxnSY0M8fu/9zu88MKzfPn2D7lVnOJw7xgZK8vZscMc7dtJTPwaQsbbyvdceOrECTTDYqXW4KuXJlmsN7mx3CSGwccO93F8ewa/OcuVezdxvCS63qI7ZSg8RHMdwlBQsgibgUkrtOjrG2ZmsU2Y2tos9sYinoDUpSqVQpl6s0UkHadruItI3GKjWMdzddxA586NRVYfrBAJmsSSERzRJ6JjMOjeNUa2t5el+5NUN6TQiXYBpfIspcbGwhCiqOoiiQcaKo/tpTJkd+3mD3/39/m1T/0K//XuK/zHt77EnswghDE+fuR5Xtx7ilQ0qUR04vIlAaouhmdOHQEtQs3zmFwqsFC0Vf5GrE+hWeNwv0mOBW5P3cL2Mhiax1BOZyDdwPTLWxiLSdmzKLZMSIwwO7tIcXmaemEBp1qhVfcolaqUK1WFcKbzaax0DM/R2FxrELgGtqdz4+odnHqFoaE+kgP9rK0XKEwvqGxFpDtP/0CfyhWVCut4viB2bXFS4mMl2mViAm1pIn4NAslKZHsYeOwIv/1PPsPR0/v54dRVyn6dU6N7GM0MqaaO4VgOU5NSArg8flFE6XJ46vRhJOWt4AFgo9ngxvQib841WK/V+eVD/Qxaa1yduUrJ1ojp0BPzGct7RP0Sut9UCrlYb1CqGVh9J5mdnWP+1gVajU0838LxdYrVFtWGrRzCmK5Trzdp1hy8mt0u/IkkuHbtHvGIweju7ZhS/r64wuqdaWUtMA2yuRRZaa1xfZpuQMPzcUJPxVKRWKLdFBZ6aKKsvSb1RJzorv2MHj7Bb3/8RY7sGWRmbU1VnPdl00QMk3Qqq7AY4TbJTF4Rjrl07q3wxJnjqqrBabr84N4qX7kxo6h+bcXlIye38zvHRygW7jIxfVlVNHhulYwOO/NJIk4dghq1RpHllRUqFZ3+Qy+wKFbn7hVct6lExA08KjWP8kYdv9bCsH3ClqcicbE02cEB/Fw3D6aW0B2XVDaJG4myvl6h9GCeiOtgxiyi2V4iVlrBrsIsTbtBs1XDc9qZT4X8ibPpOLihgzU6Qvfps6T7B/n0888wOJTh/O2rGKps1sYyLc7uPcUz+0+TiidVWueaWKXLb42HR8+2C4Udx+M7N1f4m4uTdGXizJVsXjw2xMuHh1hYvM2V+28RChIfNunPZuhLJmltFqnVy6yX1ymXNqnXNIaOPcfy0gLz18dpNQSkFqfOo+VAbdPBq9TR7ZZqmZGoJ5FOEsvmqGJhNzXsSl1VWjatKBvrJeozc5iBh5XLkBgYRY/EiCZNTFMyhwHltQ1qGyXlfQs8KDCHhKLRqEbf2AhBKqu46VOfeono3iGmN4s8v/sUWU18HZ2uXBcj6S4iRkRJjDLXF85dDY+f2Y+uqrVhtdpgYmqBQt1hpSw3afL+/V0k3BVmp6+g+XVVzS1NEvFYhKWVJVZWCyyvb1CruzitkF1nnmVtYYHJc+eoF0v4rrT+Wkpv2eK6O3WiZkAiGSOQAFSLUK/ZlGwBfpNKmToRAyeSpLayTGt6SpW7xocGyI8OYDZrxDXhEBff0yitN2nVxIyHikOl6NnSPEYHM6SzFuV6hXS+j3/0G7/H4OOnsU2LD+4+Q0S3toB3CYzb9cVC0glJ0b558UL4+InH0LQ4VdfntclZLtyfp9YIeeHwLvaPdmH4DebvnOPerdcY7c8TS6WxfSjVG9yenGJlQXwUiT0kL6Nz+NkXWJuf5cEbF6gXynie5KoF2/OJJA26czEVEUvZfa3mUS82KVWaeMkseixDaJgECQvPMCjPTtO6f5+EqdE90ks2HyPhNTBpYsZ1HKJMT9VotdqdqJIZFZjDCFyG+xP0D0Rp0MSIZvj0r/1Lhs88wbWVB3RnMphWjIQZZWf/MPt6t5Owoqr4aEI45rXLl8OnjoqDZ7Jcq/Ol8Rs4QYKJ6SLHRrv5rSf3YoQ23//GF/nG175AV1+a7sFRiGUptzTu3JnB3qyj1Ruq/U9Y88yLLyp48/5bFxT+GngGusCV6RjpbARDE8jCo2Eb1JvSfebgRyLoqn4lgV2rsbG+TKtRpVXdxNrcpCfqM7ozS6o7SuA4mFEUkXU9w71bRYoFifQlA+kqTFlKWBJRn/27+kgkpTvX4mO/+gckDx1lYvEevttgo1Khv6ubg8N7+cjR9zMgVV1hyDVB8C5evBSeOn4UDJMl8WMu3GSuGnBjuaJK2p/b08/ZbXnuv/Vt/p8v/F84dhUtmadvxy6y/UPcf7BAo+Lgu1J0JNXXOs995MPMzU1x+8ZVvKZNOhonEdNwfUdtyrdtak2PphcjlGbyTJLte7fjhDr1jQaNtWkK9+4rQLsZOER0nx3dCfI9Fqm+CKHRLoyWCkvftlhZaLK6XFUiKbCrJ4GsJohNyM7t3eTyGn0jvXzwU5/D2bGLVmhKRxc3J6+ze9chrEiEX3jsSUbTvQoJmJiYQLtw8XJ48vhR5V7XXZ9bC2vcXyvS8KVqG/JWwMGRLiZe/zb/5a++QLNRxnZ9uoYGGd6xk5npBVo1wXmbuJG4iks++LEXmb1/h7kH91WWMtRlwT5OyyeUAkSpo2s0iaSSDG4bpqsrQ7ZbrEyozKddK1MvN1UoUa0WlcLP6Rqb8zMKYiAhaVuXiLBNEGFloc787DqaZuI6bjtzTEBU00jENQaG0vQMdPPSb/4+QyeeBOKEXpOZhTl2jOygoTucHTtIbyKvgDFVH3P+0nh48vgxleMSjFU8TSkAFNhJQhCplxGH7rvf/jp/9Zd/Rr26STwVYduunQp2vHPjJjHdwm41sX2LIJ7i+Zc+wfy9e9y7fEXV2nixBC3TQrNSRKJZXLtBMg4Dg10Md2fQ3ICNZpXMYJbuviES0Th2s6H0kua6VItrFGZnmb92A6dZJZ2Pq1SwpGJEpWwWPaYn5wk8X4Uk8XSURqOJV2/XiA0MZ9l/eA8v/+bvsvvMk6wXq4z09auaPAWbJOLkzCQRMUCaxpXxK2gTV8bDw4ePtrtNVImZ1Mi0i0/axTuiywIunH+Vv/j8f2R+dgo9ZjC0bZRoJMrdG9dJRSxMSyPwAlqaxdGPvsjS9AIzV66pTINYHleIp1uYMZO47pPLxujr7iEaBzOeRUv0UneK9Pb0kkh00XCrRCXAjCbYXFnm8o9eo7a2gdNo0dOXJd0do9Fs0hTwvuQwdXeGWqVGJhdn98ERfNdm8vqaej3fH+WDH3uGF//J55iL+rh1j3w6y2KrSFcyw/M7j7ErN6yQR4GObl67jnbv3s1w+7YdWLLCdldMu2W5UxmoxhEEzM4/4D/91ee5fv2SwkISyTT57m4m79xVsKh0PiixMSKc/dAHWLj/gHuXJ5Sbrscz1MpVSqV14jmTHWN9eA2b0I8xumeAWD5Otn8PhdUypiZQuEGhWiUajdCXz2BUKizfu0M8EqG4uE6lXiM90svi6jorSyUCx6S+UaVZq5HtTXL09C6ymSTnf3SL5aUyQ2N5Xv7MS7z/k5/hW8s36It2Mbk6w6YBuXiKl3ad5sMH3qd8mJbjsjwzK+Ws98JcNk8u19XOFMq/TsWmetIO6yuNMl/88l8wfu0cgW1jxZIY0STTU3OKu+zAVoVERmhx5pnnWV1cYuruXdxqg81CEbtew7Kgty9LMi5ZxipYOTIpGN2ZYtex0xAkcFpFag2N5ZJHs1Ymo7kMdyWJWtINp1NcWGVyZgYJyVbWi8zPFsERZSpVFy7do/10DfZQr1RYX1xTvtLOgzv5xK98mg994mVemb3Mtbv3yObz9Ga7mV+d4eWTH+b0yCEFuZYVLFJCW5QCaEL6+/u2RgK0CwLb7Q2dci9wvBavvvFd/utX/5aNUoH+4VHisQTzs9MqxipLRaYjch/lxDMfpFIusXT/FsW5GRqrBUy/PTolGTOxZaaMC7nefuLxgIHBKKPbhohYOulMhCDShW0N0aq30GobmFqJQK/QnUkofbS0ssrc4gKb9aZqWXabDk6thamZZHtHcN0kheUiuu5w6Ogh+sd28KGPvMT7zz5PI2wyuTTLYG5AzbVZqa9xfMdhUoaUgASsr61jCDooJfPSdTE2NvauPciKTGHIysoS//p/+1fcuHudPfv2MtzXw+3xNwlko75Bw5OxBRonX/wEpeIKc+OX8BubGGYEpymZTQGxPYJIHD+MgNdieChPVyZKNpkkmsvhhA0M3aa7Z4xM/w7qjQJL81dwmktEI76CGarlBuVSHS0aoS7YjmALvqOsaNTMEjd6aFR8Wi2XvpExDhx7nF/99G8xmB962J/Q6VPolDOpYirfZ2Z2lv7+/naThTQWDA8Pv63J4u310+36PGn5+7M//RP+5q//nKHtI2wfHWH8jVcJWzZuaKjUg0wWeuqlT7KxscLdi+eU4tbFEjng2VViMj3EiKIFDnaxSNzU6OnNMbzvEIldeyjXChj1dUwhIqFqJZ6bf0DTrmBGdZLpBPFIO0WSyCSQd3kuFNYWicdCYqk4USsuUAypeC+6leSFD32aj7/46+0Q4B0uWWNn/Is0nAwODqI5jqPacmTWgUz4eOcmrva4JXlt6sE9/t2//Tds1CqkUyluj09guR62dLbpoRpg8dwv/zJOa4M7F15ns1ojJlZm01V1eql0HscLsKubRByXrsE+rHSSbH8v3ft2Kx/EtBvUNxaprN1TuqlScahUWiqrqGoYdZt8b5R8f4pIIovjRthYX6SnN0o0FcWKRkhYKTQvxWDfIT7xi7/D6MiBLQfkpynTIYw0jQoUq9pypCdS+nSkm1Qo9Y4txQ9tlSD0Hq+99i2+/I2vKzzlzvhVYpJsM6VE3qW3v5vTH/owq4tTzE5coCmhghnDbQkgrpPK9lAU8Gl2lXwiyfbHDhDfPoQW0XBqNRKJnOIUr7hArTJDw62TSndhRmLKv5IxKevScBXT6R5MksnnyGb7VYYyndbwdVvFQLrkIusxPvnxf87Z0x9VdcTv1kgghy5Z0rc1cknrn7QUS2NBp634PfoQ1EublSLf+M7f8dUvf5U7l6+iBw36tqVI98aVydt75mkWJ+9SunMLy/HVKUgM5etZaraOXaoQNm3iyTi9Y9voOrAfM5+mMLeMlcyQSOtk3QKtwjIzc1OEhkcym8KRYqCmSzSWI1QNp3WGRoUwKXq7e9uVU80SLdul5UR55qmX+dDznyWT7G736L3HzJhO+6M0m6jWP8/zQqGWdJHKdAxho/e6tlquKZYL/Pn//Xm++KdfIJMx6NsVo1BYJ2Zleey5DzE7eYuVm5dIhm7bXwxS5Ad3sVGRQsWARAqsdBRbighVgj5DMp9lo1RD86skzSL1SonyZgGfJolIDHvTw62ZdA1uJ96bwdc36RswSKd1LD2OU/XxBdKIJ9mz7xk+8Pzn6OnaudWU8N7DdESdSEO+tCepZlERJSGE5JpFnETPdCZ/vDOBJHfRDuLuT97iP/35n3D31kW0sMja8jp6pJtTn3iJ2Zs3WLp6gbjvkEx3E03kiUbSuIk+tL4eXG8Db3OFVmFFlZpmevK4RqAKqaVQqFatUC4V6BvKqdRKo2VjtwIsLc3gYC9R6ZUwbeJxj3wyQ61os1msEM3FOXr8OT743K/T131waxDUT+/k0YE6naZ0aZSVfsh2ZdzWO+RF0TWihOXF99Q1KtklRT0ut2+N86W//QIX3/oe9WKVlmNw4qMfZfH+HTYXH9CbzhFJ5mnUGirOSg6O0LV3jFjCo7o4y/rUAwUhdA/3YPs2KSlC8nUajQBJ4UqxRDQpAWaEzaJNKhVlYCBNMmMRTZlq5l6rWleQRzLbw77DT3H61EfZNnwEQ2vPkWmnEba623+CRp1eSGmWfZQpHjakK92xudket7Q1lOtdLZQQZquVxvNsblw9z9e++kWunH+T5bklTnzgOZamJmlsrpPvzmPEMviO9CqtMjiWZmBnP6EF1ZU6a1MbquyrazCLbTfwWz7NWoBhJIhbIZ7TUEm5mqRQQqlziRA1LaVXct0xVeWwUSgwMLyN/Yffx5kzn2Cwf5/KmbdViuCSbQ/+0avDMdKELwwhekWGfHQYQvVdK9aRiqetoRfyougaefzpiTydSYlb7cbiJXsupY0Vvvzlv+ab/+3L9O3op7Qwhe/UlHMnjp8XaOw8lGHn7igBDWp2QHklZGPJU1376XwMt1knbEk3q4vrGPRkZNifS7VeUdF2TPRM08exQ7JdObq6U8RiOvnMAGeeepGTT36ATGYIQ4ts0UDNkGsTpdMu3eGhrRl6oltFx8p+RVo610/NjxELJRMyOu2AHcL8mHu2+o63WFM1p6nDCKlUyzyYvM7F69/j3sSrLC8sUCq0iCRyJPqhb9hiZDBDbbOs5lm5jkWtJtl6ScwLsu9TWavg2Aalik0ikaS/L0kYlFUjh7NpsDa/ghN4dA3tZGjbHh47dJj3PfVBRsb2E1WjTlQX5SOE2eqH+gnCPDomRURIKrM6DPI2HaO2tuXECWFErMQ1lg/8NNdszXMTtCZot+V6ga96t6X6u+WXmb43zvlzP+T6xDWK1WXGDkVJJgJKqxWcqmoKQI/HlVfcaLXwbRenKKkVF8NKsrRSIJNM0jeQx6XBRqFE6FuMbhthcHAHPYMHOXT8CQ4fPkMk1qnYaxcu/Zgw7Xb2thi9XZTEPK+urirx6VjiR/f5jsO72nHRioIOxekTM/6QxZTcthuP5afeqDM1NUVps8ye3XsY7O1XiL5qdggC6tVV7j2YoFi9j+9UmJ2cxWl6EpXiaQbxbJZms4Hv+Kp6O2h6aiSBYViELWmOCHE1k66hIXYc2MHI9lH2jB0l171dVToIJ4soFEsFqSShX7qBt+qJ22PyfnyIHQ/v0VFMyv3f6u9+V455VDnJzYRzpN6tM+btJ8VK3jM9Pa2auIXD9uzZo/wA4SAxfal0WgHUAkdIMaPvO5TLBZpS5rXVPC5uvugyQdxMKTMRV0BajCMWnu0ppy6eTNPdN6BqdWUGhBQQySY7w0+FU2/evMn9+/c5deoUQ0NS0b41zXFrU+0e7jZ3i+svhy1G5qGy/e8y7m3rS4SjZDHCXUIIIYw0QYkXffToUXbs2KGQwWq1pjbR1ZX/mRML325NO5zZFnOxSs2mjDQpkMtl1Vvv3r2r7vXgwQMuXbrE7t27eezQY2TSPx4j1VETHZekM+6tM9Hsnazvew4IbGcnHUXhRwcEPvpFotWFYzpz8t566y01f0ZOTv4mn5fTFMuyY+cYg32D3LsvIHnAvr17qVQ2iUSjpNNtXbZZ2WRpcZF0Osvw0Cizc3OqK8V1baUPXMfmO9/5LidPnmT37j1cu3ZNnbzoCWkLFkUquvFRCyPf2yGKHJS8v/O6vPZzTTX7Cf9H/SoyKaIinCA3lgU+qqiEaPLlwjmSepBFnjhxQn1WFis6JJUR0xqnUq4wMzNHd1desfzCwiw9/T1sG92mEOYHUw+4fv0ao6Pb2X/gIK+++pqq731w/74ixo4dY7zx+puMjG7n6NFjtFpNFhYWOHLkiBoMJBvuTGNVjVlBoNYuhyvr/smRku+035+ySu/2Jvm7UnDFopp62pnMI8R41EMW+Z2ZmVELGx0dVeIjLO64Dv39PQz0D3Px4kWF7ssG7VadlZU1urp71NANGXs7+eABk5OTbB/dxuDIoOKe27dvsby8xHPPP08+38X58xfVGk6fPq24UrzWR+fedPSJEEU4Wggm1vVRj/69Z+S8wxy89yKOvCaesXiKctNOJPqo1ep8vrM44bJbt26RTCY4cuQoiwtLXL92nWQyxpEjhygUNpibnWNwaIh9+/cjQycmxicY276Nffv2K5jj8uVxurt72Lt/v4qSBX40LUNxr3DIo1alw+Ed0ZGDk3X+/za29lGCCWeIIyg3F64RDhGX+tFFduRWCCjEFEUn75EMw4bMuyRUk169LTGNRCNkszkcu8XmZqU9pHhrBm+91iAai6iOlrZJ/fFqOq69PIo+E+4QDpLfZV1CkEcnP/6sg3/olvxDZoYr72BrJLUQRxYkvwvndKZBq/lzW3O7fxbb/ryL7ViXDjHknvJcxLszGlsO4H/4aOzOBjrzODssLMr54TB1x1G+gurs2JrbLY/vpPn/PgTpwI9CiM6scnkUPSaH0VG6naHqnalsj8ILf5/7/VyDjn+eL1RlatLWJ629nvQ0uUqEhJuEaNIjKUr34WlvTXhVXPBz3EA2KvpCNt6ZJC9iItwhRBHC/3+dLP/oMv5fWk/v25SjZ1oAAAAASUVORK5CYII=">
          <a:extLst>
            <a:ext uri="{FF2B5EF4-FFF2-40B4-BE49-F238E27FC236}">
              <a16:creationId xmlns:a16="http://schemas.microsoft.com/office/drawing/2014/main" id="{52E00214-9F94-4E25-847A-027CFF2F799E}"/>
            </a:ext>
          </a:extLst>
        </xdr:cNvPr>
        <xdr:cNvSpPr>
          <a:spLocks noChangeAspect="1" noChangeArrowheads="1"/>
        </xdr:cNvSpPr>
      </xdr:nvSpPr>
      <xdr:spPr bwMode="auto">
        <a:xfrm>
          <a:off x="762000" y="390525"/>
          <a:ext cx="973932" cy="1064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372533</xdr:colOff>
      <xdr:row>1</xdr:row>
      <xdr:rowOff>16933</xdr:rowOff>
    </xdr:from>
    <xdr:to>
      <xdr:col>0</xdr:col>
      <xdr:colOff>1529292</xdr:colOff>
      <xdr:row>3</xdr:row>
      <xdr:rowOff>258517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77436B-BB70-453A-B444-233CD06B8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33" y="93133"/>
          <a:ext cx="1156759" cy="10035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973932</xdr:colOff>
      <xdr:row>5</xdr:row>
      <xdr:rowOff>175682</xdr:rowOff>
    </xdr:to>
    <xdr:sp macro="" textlink="">
      <xdr:nvSpPr>
        <xdr:cNvPr id="2" name="AutoShape 314" descr="data:image/png;base64,iVBORw0KGgoAAAANSUhEUgAAAEYAAABYCAYAAABI8oFvAAAAAXNSR0IArs4c6QAAIABJREFUeF69vHeQ5Od53/n5pc5xctydzQGbIwIBAiCYQIkUJMKkKVlUoFJJll32VV3V/XUu35+uu7qqs8u2jhIl2ZKoM81kMYIJcePM5jg7OU9Pd0/nX7563p5eLkgApHQ+/3anumc6/N73eZ/4fYIWhmHI3/MKgkB9Qtd15OOdr/DCkMD3CFwP33Gp1mo0XYd6s4FtOwSEWL6G4Yd4GgS6hh6EBDpo4dZ3qscQ35AHTd1HHnQfLNMgFo8RTaQwTZNUKkUkElHPDcNQ63n00rT25/8hl/YPIcyjtBQieZ5Hq9VSP45tYzsOlmkSTyRJxGPE43E0XUMjBE0jDNUz9VyTJ7J+eUme66F6HmztSR7k7/J7IK8HAa1Gk2arSaPRwHVdYrGY+rEsS91LCCVE+h9OGHWKYagW1mw21eJ838cyTHWiiWRSLUrTdeQMhSRyyebUM03tXT3XQk39XW8zCoERqr9tve3he+V+ne8J5Y3CnUGgfmQNciiyDuEcIVAikWgfyD+Qa/5eHKMWp2nYtk21WlWLkZOR05KFRKwIuixE15TYqF0FQXujmoajowhlBuBrIQbyfToeIYbfJoWnB+hoinE65JGP+2GgfjfQEcIIBz56CYGEMLVaTa1P1irrEnGLRqMPxb3zmZ9FsL8XYeRLK5UK5XJZcUhXV5ciiLCuutGWtlInusUhcs6iLmQbfgjG1n7kHR4uXuhjaZYiFrq888dXKMTQ2nqjraEgqkj77pcQRES7Xq9TLBYVB8k60+n024jz340wcjMhiJyIsGh3d/fb5fgRltXaepRADyk1GzxYnCcWMTgwOEqxWWGlUSERj3J1+g53l+c5MrqbszsPcn1mkuHuAXTDwPBCxvqGub02z+LGOid37SNvxak1agSGQTaeQt8i2tuJ2T6UDoGEOCJqyWSSfFce0zDbYvozROzn4hhhUSGKiE9XdzfpTEZxQSAWSXSJ3CgI8UXMghYR3cDQLJqOzQ/uXOL1WxOkLItfPPMMZd3n3OQE6UiUqbVFYQVs1+aXnnyBf/e1/8xjO/cz1jdCVrN47rGz/IfXv8y5+1f4V7/yB+zNjfD6nXGSqTQnxg4StyJ4gYfte8SMyEOO08TQKkUuyj2kvLlJaX2DdC5DNptVOqhDmI4h+UlCvSthOh9wHIdSqaREJ5/PK24RZWkoPdG2LHKJ2W05Dt+4/gMyuTzP7DrJSmGdvzr3DXK9XezJD7AtN8BiWOdH198gdEL2jOzjxQOn+Pff/8+MZIf4m8vfJJ/pYnd+hFNje+nK9PDV669we+kev/f+z3Bs9Ch/e/5bHOwf4/17TxAzde6sPeBHd65ydGQfu4d3k4skMLS2jnK1kDZ/QKveoLhZfihaYuY7roYyFD/BQe/JMUKUQqGgvkCIIspMfYn4GqJSNGg1bZzAJxlP0GrZ/Isv/++UfJv/5flfI23E+NLE93nysWMcGNjBRqXKQmWNcw8mcPyQvf1jPLPvOH/66pfYlhngRzfOMdQ7wL21ZX7p7LM0vQavT15mbnWJXzn5HE/vf4avX/0+v7j/fRwe3kPZrvL5177CQmmFse5Bjg/t4cndR4lYcUUMnwA9aHO0HKYYi1KxqPbQ29urOKdjUH5Sa/0UYTpvFJ0i8iliJMpLiKJkV8lvW4mI4lzZWOHe0gIHh8bId+X4w6/9G2zPYV9ihPfvO8G11QdEdBMLqDdcjuw4zPjsNSJRndXaOjEtTrFW5cNHn+abr36bJ/Yf5Ydztxns7SMMXDw81sqbDESTHB45yI31+3z27C8wnB7g4vJt/tevf57dPQOcGTnAsf6d5HJ5VsslBrPdDOb7EYdB/KBQnEnhnGZTSYAYDNmXPL7T9VOE6Xi1y8vLSrsPDAwoc9e5lI9FwGxxme/eu0RfNst6YYP+bDfPHDrOv/j6/8H06iJpLc3x7Qc4u3MfV6Ym2SiXeWL3EZ7adZKF8gLpVJwHG4ssFYvs6R7kwMhuxm9c4fD2XSxXi9TsFulEmqF8Hyv1Ktfu38J2mrwyP8GO/CAfOfQEd5cnmdxcZiTfz67UKCd2HuV7997i+r1b9KW7+cdPf5TRXD/K4D30glCHLfsTosj+ftJjVsr5Jz1f4ZiNjQ2laPv6+pQ2fxu7KaUfslBa5l9/7y+4U15krKuPgWSOXz3yAv/nuS9xeHQXJwf2s7pR4mD/KGY8TcNz6Ut1EbMShKGrDLiY71boE9dMAk0ndB0My1QKk8AHU8TWUp5Lq16j5TdYqK+xWSrgBwFfu/oWe/qG+cXjT9OXzFNzbb7w5tepNqrU6i1+99mXODV2SHF5oLXdhs4l1nVtbU2ZcRGrnylK8oH19XXFZplM5uH7H2rxti3E9lt87doP+NKVHxJEddbKG3zq2EdYLxd56eT7ONC3n7Vai3XPZ801mNoMuV9zuVdxcAMTH2OLxSEW6ARaSKAZ7dDAbDuIuu+LK0fMDDiYjbAjCTtyEQajAVZQY2rxLuenJjBjUZ4YOUh1s8zV9Smams/hgZ08t+80vYkedPGudXEOf3zJYYul3dzcVIQRBnj0ehvHCIsJUYS15M3iHP3UpYLGgFA3WCqt8NWr38cWU60HdJlxHt9zmmS6jwcVg/MbAW8UWtyrhdSCCE03pOn5BJqlCCOOoKmFRGgTQsx92wtpPwrniOqU2DBlQtqElKGxPenxZLfJmW6drFUgZtsUNwqcmxunbngYocEv7H+cI9sOKUXbEaNHfWUhjKgNMS5icTvKuLPfh4SRNwr1hGOEW94tzpDNSBQtql7zXS7O3WS5tM6JHQdxrDy3qho/WPa5sKGz3DKpexp1cft1+aSBOH8SBAgpAt1ABCWiaconkmjb98X1b5tPIU872JT/OsZWGBFgE9FDtiU0nukN+GiXTp/Z5NrSZe4uPGBH3y4+fOBxBlNpCCXWMNTnt2KMthHZAhXE+RMjIxyTy+Uemu2HhJH4QnSLKFp5w7tGpyH4gYdrOETDKFXbZrNRoRAm+NpahG8vukxXQ+pbwaNBFF9ER5cAUcOVhQYalhaqH4mtNN1AhEaII5eKldr+mdqMJxsRDSqE0TW8UIIJHSPQ6dJ99sabPNsT8GyPT69WJ5/KkUsliIguC0083UJXRP0xz3QII49ipWT/j1pfzff9UE5H5E2iZXlRiPNOTs9Dex2IKAUEmqkU6JUNmz+5X+M7hThFN0rKLWB4TVy/ip/I0TK72sQQWQ8NHN0kNHUsLcAIAxUCiDkNBVcIAkUsIYpwiDiQbqjhBRJwsgVf+ISh3o7I8bFDg7zh8oEum9/eG+dsl6m4Ug8M9FBXh6JpIrzvoBrEhLdaiilESmT/D62SmGXRLaJTRNbeM44QHaOAKl2x/vn1gH8/7fCDoovTrJNwbML586RDh1rLg+1HqaR7MOqbaEYSJ9GDLe67WCHNwAiFc0SPaASBrzxoU5SK3EdpHrFeIlQahqljiBIV6QgCfCvAJaAZmgS+TjK0eaHH5Q93R3mi2yKinC5xREVM9XchS1usZP8dXaOC4iAIQolEhWPEu5Vo+b0DrDZhfE3nRqHJn1xf49uVBEGsG2tpnOjaZeyr3yCXTGNnxrB2nWWjZmN4LcKeAWrpEbTkEJ4RUyctXBAxdMUJoe9haTqWoSvu8cJAcaQAW0I44SJdIu5QFLWh4jQj9BXh7FCIGZAKmrzQC5/bF+NMVsfUAkJNrJ6Y63dG9DrYkoiU0ED0jea6bihKV9jpUWenjaFswWdtBGTLRRJHW2O6FvL5iSW+c+0KxZZLfOQJkrVZYnf/FnfiFZpmBK17FD3ZSy0wSff2E0uP4A4eYyM9QstMqlP0NQvDstpiJSZaycsWl4j1Uw6lEKWtd7QgwBFiiI5R2shHDw2CUMM1wMUn5bf4YJfH/3Qwye5MGxRsK/Q2bPZOl0jNysqKEichjmbbdihs9PAPnWCqw4YdaG0LdtO0gBXb4y+mPP7bbAt36Sb1m6/SjHXTu/MAseU3Ca69Qml9DU84IoBE3yC5XQdI736CVTfJerOF1bsdP7+Dpp5CN0zMMCBiygZDfLVdMJQuFu6USF421kb8Or+3IV4dX31GuEgOMFTimHVafHqHzmf3RtlmiT7SETfp3S4x3cIxEh/29PSgNRqNcHFxkZGRkYfxkDJnHdRp65sUxqKFtMKQb01t8h+uLDNXWsWqrRFdn6a+MElq+0HiZh3mLlFanMffbBAxNbLDO0jtPEI5jLCxWiY9PIa55wROzyEcI7V1N7FOEtQJAQTebKOFKgLWQnyJ5sM2R4mXLGB6WwvpbYsmKJ+IIxDxQzQ/oAeHP9yr8/I2i4Ru/hTq9yiR5D5imZaWlpTkaNVqNRTXeNu2bW8LqAJ1O2G8tocqCxU5nW7Y/MW1MtfmStRXblOYPI+/uUiksY6tpegf7UdrLlGcnyeoNIglYhj5bnQtRWl1FVePYPVuw0v2QKqPyK6TpLcfgngOX4sokY2IRZL7K2cSdOGkLQRQHl2l40Tc2nhQIBpZCCOcJoG/WGm3RZ/p8KkBh9/YnSKREOzvndG/RwPn2dlZFQppS0tLylzLL48GU744YXJ6GG38RcDvIORrN+/zX85fZWl5Dr22hrM8i1fZQAuatPyAdDZHKhFSXS8R1l1i8Thlp0Fzs0zMNYj3ZIl350j3jWF1bccdPo0+dJQwkSMwY8pfEefN2nL2hFCyLhEfIYQQxVPiJJzTxpdVaNU2VIR+SA6PIzmfs4Mhx5Ihg/E4hqGpCP+9EioiTsIkilBTU1OhoFodp67DXsIxQhFReeLui5pbqgf8yasXuHr/Fptrk/jlZcJyBbdax25VwPSULsimE4S2j+d4uK0WtXoJQw+IJzP079zP9jMvEN9xAic2gB0k8cIIrmYQmLJ0fcuHafsuysnWDAVxOJIV0MHTdZxAYA95sZ3bUsYiDOk2PJ7phQ8MG4zExNKJOtZJaCZRU3bx7lfH2RNcW7t3/344MjpMPCJ4i6bkWeEXKtfTtkW+5hMEGlfXPb78oEDVhmggWYI6rY1l6jPXKM7doVKYpmV7xKJCGIdAD3BDl56eflJd/TSDANuP0HXwfQyf/CBhvA+3JY6YxAniyInTKBttI4Nt7KedTxKuddWjRks3qLviwfjoSi8J5hKQ0wPe1+Pz3KBPxmuguwGFSpFEJEJ3PElvvg9tK/4T1bCVpVF7fBSxnJ+fR5u4ejM8dHg3JqZSZMKUYt7kJAKlcdtpi7oD31sKOFcUOdbRDRcBD0wnIFpfYXXyR0ye/xq14gaWlscplzATEXJ7DrD7yY+QyG/Dd2xqlQ2K1SYDu4+Q7B2jYUvcpGGIuAQ+vgSk6q5bzply9MATnaIZOKFGw9dpKlNuY5gx7EAjhcPRpM3j6Toxd531DQHBoFUuYIYeg/leThx+gmgivZW58xCjL3swMJX/pBgCuH79Otr5S9fC08cPts2eyha2CSMn18mHyCLXGi4/WAm5WzEV9whrS87D8D2Kc7eYufEdYs0lkouz+I0Q13NUws0ZPcjwC79OcuAglh5ihjaNahkzGicSy4jjru6tuFVYQ3SLxGMq+t0KVtFwJeckuakQmoGmrKNwJIGsx2dYL/CYvkbOLVIqF3B9m1xEI6yWsEKHnq4+Th5/P5pmsbC6zEZYY7m+wWapxtO7TnBo2x5MQ1cR9/j4BNobFyfCJ44dVWuTdIcubrh4kZoQSOTWUAmxybrLa6sBGy0TXxFGXPqAtZU7TF5/la6Iwd7dY4Tnvk9QWafp1qC+ySIxIqdeYuDEL6JbCRUxq9hI5aHkJ1Buvi6e7NaJqXTslkMphkEQw44YieJtAfaWv6N7IWm3QF9rkm57HrvVolCtkIqZ9KdiGM0yMcMjk8qzc/dJ7i0vcXtljvVoi1vLM4wYOf7ouX/MoW17leUVWl8av4T2+vjF8MnDx9vOj4iOcq23suiKp02VYL9dcblQMmn6El2LKbdo2S1mZ66j+1X2jO4niGaJ1VfRqstMjb9F1K+y1FjHz+5j7MwnMFNdiqC+bimxlWPQdV8pZvFPhDC+307yCwijie5QpNwyzxJPaTpuGCrlKyKesItkijeJ1+YI3LrCjxutBulElMFMgnhoEzMC4kaCx/aepXt4GzcW7/Nv3/gKZiLObz/xCxzu2kM2kSWi6UpaxsfH0c6NvxWePnIWXRdOgZId4LkBvm6wvlklqhsMdCeYq4dcLhu4ymOX8N9QLOw6LQxNJ2pGqIY60dAngs2dS28R1X30mEfNidKz4yjReLpt5fxAWRzhDFH2omhV8kxxx5bpVSFJR5zb/oqYbCGsK5rA99BaJbTNafT1OwTlAi3fp96qgeYRMS2SpkEyomOYosMsHj/yFIl8jj9/85sst4oc7N9OD2kO9e3i1P4jZBJJOfU2YS5ffDM8dvxxdEOj3vL50b0ZHIkbqhr3V1fpThg8e3i7siq3qia25qoYRTYicUsb9NFwhUhoJEKfWKAxM3sP33cZGB7F1U18M44h0bTCVtoBoqeSYm0RUiKmiXvf1i/tRF6bWO3AQN4vn4NW4OJWCjhrk9SqszRLBajWcO0WfthCN3U8r506EQLp0TaO/MLpp+ju6eHi/C0G+rvZkx5gMNpNn1jNRLJdbRGEW4Q5/1Z47JRwDCwVK/zN69cpNF2m16tsH+1Vjt3egQyPHdzLshuhEXjtQE8dbdt3UEHfFoHM0CHqeUxN3SfX3Uu2d6i9IUVDlcEmEHHZghPauE8biRLCKUJvcUe7VKZdH9IWIZRSX11bZGn2Do3CLHW7iFtrojda+J7dFjzfx/MFwgDTtHA8l9C3+fSHPszBA49xefUm4jIdGtjJaNco3ck8ab2NQYm+n7gkonR+PDxz6hiaHlKu27xyfZ5X787Rm05xcMcAUytFju8aYHBogOmmjqP5arES+Ml+PE8W0qZ0qDzWAMtrsTi3QPfQCGY8pUTH9yUWahMgUDsWbS86QyoX2gQQHEa4pkMYCSgFZhDAysag6jjMLUwzee8G5ZVZwlaZeCLEsB0aG3VatvBViN2wFXHECkYtCRRs0jGDz/zCyzz11LN8Y/J1vnX3TXZkh3CbAR8+8ATP7jpOMhpX7sK4IsyFK+GZE0cUhO74MFeoMLNWoCeVwYpaLG2UGetLo6UzTNqm2rzrhRRKJdwgRNcNolaUdCShuM4U+Q5dKqUK0XQOTIl/xPBrKnUqfruCMLdwFgExhCNE6SlrpbKcovzbYJXoM9lazQ25ff8OE1fepLy2QMxv0hUPGeiJYzgei1NrlGo+tZZDq1lHbGlXxqIra5BJGyRMg48/9yscOfM0X7rzOn996dsc79uD4Zs8v/cEz+09SSqWVGKsOOati+fCs8dOo5k6q/UmFx7MEw995lfW2bFthFZDdmCzbc92NrS4WuD82gq3Ju9xf/oBuUyGXdt3snfHHnKJFDEtoF5eV2Yz2zOIYf3Yo1YhnMCi4n4o7FhEcIsw4mgJ5CkUk1qRLfxFeKviNrl66wZXLr5Oq7BATA/IJ2IkcWlVy7Q2a5TWiniWpcIF0wjIJnUy8VBxiijq5maDD3/o0/QePsYPZq9ge3UeG9zN8dE99CW76IrmsIyIUglXL46jvXn5jfDs0SdUacp8tcZXrkxhV5rcml7hsT1DmGaU7pjFyYO7qBBlobDOxbs3mZ6f5uqVcVLJBIf2H+LUybPsHhklIRH4/Rsk4kn6hrej622OEa5oq5JARcAKLhCdIoyhSqlCzC3sV9Yi6qvpOGwWl1iYvsLNGxepCFgfQNQAywuor5dw7SahY+PZLSK5GMlcAktuZLs0ykVCu44eOFhalI9+4rfY+/4PseZU2NXdSySS5PbSLC2nxZO7j6iknQShE5cm0M5fvBiePH4cwwgpNBy+cXWBq7PLFDYdcikTMxLl8d39HN89rPCUleIa52/c4PrVCeYm75NJJdm9ex9nH3+KXdvGiOtw/841erp76OobluyZikNUmZn4KuLyiz6yIjS8gM16jWqlSr1WJxqREwvRpNgwYlApL7I8eYXVyWvYtU2lgxwhQr2B2Wii+w6RlEnUMEhEI2CJK+DT2KzRrDRxKlUM30EPbEzd4pc++8fsf/Yj3JibpG5XlaM4VVphpGeATz/xEbalegm9kInLV9AuXXgzPHHiFKGhY9se12bWuLC4QjPQifoevfE4p/aNkcgmWPcNZRVmlhZ5cPcOtWKB7kyW3oFh+gdHyKRTSraX5meIRKL09g8q8ehUGwj2aktUjEa5Vuf25D0mLlxgeWqazVIRyzDwvQAtohNPRjHdTezNMk5dStoMBYZHYzqpeEAq6pJIhERSlgT1BI0Au+FTLVex600ssXp2i6DZQvd8ItE4L/3mP+XURz/OYnkNRwoGwpDbyzMq6H3p9PMMZXoJ/YArF6+gnbv0Vnjm2BmlfBuOw7W5DcaXN7BDH831cCo2Tx/azei2fkrK+ni4rkezXiP0HaKWRTSSINTEm/UIQ4dGrUarVmdgoF9Vb4q/o1A43cSRWGV5le+98l1e++F3aZY3qM7NUltbVRCBeHGhpROJGO1EXCCplSiReAIsg2Q6zrY9vXQNRdDNBp5r45U8wqqH1rBxao123Z8qAQHPcfEl4o8n+dTv/3M+9pnPst4sM1co0Qxd1kvrZGJp3rf/GD3xrBL1iYuXRfleCc8ePQKWTzMMWa37VOtNJfc1z+eV6w/Y2ZXm6QO7Fa5RV5ZFNKeCyVRULFwh5lhWEobi56D0QVcuS0SVWbQtjfghV67e5jvf/CaTN65ze/wCA9tH8TarVGdmcZ0mjmSEtBCpcJE1+BL3R+JKiQv8IWop2Z+ne3svibRJq1rBq7bICkc1GwS2Q1SZfa/t/4Qh1VqLRDLBr/3uP2Xb88/wtZtvYoRRhVgmdINT2w/z+O7DpKMpZQyuXLyEdv7ClfD08SNopk/D87i1vMnM0iqe51ILNCZmCzxzYJT37R+jGVg0BNVTkKNL4NnKxxCl2QYs2liBFCoLYbKZFFFLNGlAaBhUqnX+8gt/zqvf+x5DXTlm793CjsRxajb28iqhJ2VjEkn7RARWCB1V1RCNpbEiMTxPfndwJHNpRklkU6oqM5OKozs1vHoZwwuI6gER8dCFkLqB40EsluCXPvt7WGePMFVd5sW9T5CIxlQc2JfI0R/LKj0kgPqEEObixTfCYycex9TBdlwmlku8+WCRYqOhcjlD6V7O7uhhsDvBRhhVsKKpkm6OYmNTnDpDMn/t2lshjGCr5dIG+VyGiGW263cFb/F9Xn31h3z1K1/CMjQy6STLS6ssP5gBp0k6nqS4UmZjs0woQJTXVMwZjaVUUaGEGEp0PI9AgMpoCiuVIRoz0TWHiCYiJNCGSwSHCC4RCUYlCxqL8vLv/hGDTz/OlaU7jOSHFKcLbHqgfweHBsaICvHDLY65dOG18PDJJxXGKl7s5dUiP7g1Q8t11QnGtBh7exOcPLgNN55WUa0hlsX3lAsuueSoIVGpEKQdYEp0Lgm8dCaNYapq3nbijIBWs8HM3AxrGwUFVa4tL6qMgm4E9A8PsTK9yvjlK0xeu4a9tqIgSysSV4QJRb95TVEcmGYCLZIliEQJJTXp+5i6iZmMKv2EvM+uE8XDCn1S8Ti/+Uf/M89+6pNcXr7Fcq2K7gUkAoN92/dyeHg3SRFXIcyFS2iXz18Oj5w8jmloFGs2Xxm/zUbD44l9O5heXuGLFx/w9OHtfPLJ/UpfNCWNIaiNL+IkkIGg+pIRFPymnV8Wl75YLBFPpdBNays22ooHBaXbCgbF014tzHL36pvMzU1jmzq5XD9GaHL+777F9e9+j7ApRIiiCfF1Hc9v4Xo2uhHHiuWwYjGCsEVoy0Fq+NEI0WyaWDxKs1kGt0osbJGPp/itP/iXHH3xA5xbvcm0U8HzXXq1GMcGD/L+XcfIRVMEyipdQrtwYSI8eeIIuqGzVm3wxTdvYesmHzu6h7VKhT976xpP7hviY8f2q/paUcsCeCuhUSUdEgZIs0Q7Ca8FChSgVK1hJiRMiIgha1cxSFOG5j8UiVq1yo0rrzPxxisUlpbZqDaIduU5cPQI9maTV/7yr6lML6rgMoxYivXFH3J8Fy3QMSMJoom4yiyJoxfYrkSNGJkM0VQaM6LRChqEUqxgxfiDP/5nfPTTLzPdWOfPLn1LYcbv234QrxnwS0efYWjLj7lyeRzt9cvj4ePHDqmbi5J69c4qf3fhHpFMjEbYwnACPve+w2wb7WbdcAh9AatV9o1ATKtCldogkzhgImYigpv1Tcx4En0rJSKlG0pxtioU1xcorMyxODPJ3fFrrM3MgudTdx1iwzH2nT7G6OgR3vj6D7n4d9/Fq9sCJCKaTNIgKij1fDTTwIxGFSTpOy3l+uuWhSm4rhFVLSvRfAKn6ZDSTX7nj/+QF1/+JG9N3+Bvxl9hpKuHPQPbiGDyy8eeZjjZdvCuSqx08eLr4ckTJwn1mDrpTdvl/J0HzJfr9KRijGbzDHaliGUSVERfeJK7CRSeKyZaHDLHl9pKD8/xVc1KOmJSrhRU3Z2mR2jZDlW7gN2oUBa8dXGGyvIii9P3WZ/fQJNcUFeS/EgvsZEYtmUQje6kuuJy+XuvYRc28JwmXqOufB3V+iPBqPKmDcXtpmDFrqN8HUMCWknZuQ5aMooei6tK9N/6/d9k2+nDvDV9nWM7drLcrHB7dZlfPvw0H9x5nISVaJe1XFLm+lJ4+sQRlVaoOT6vTi5zeWqedDRBMhKh0apxbHs/O0aG2VS4ulikdlrQbfk0GnUatqPAI3kuccr2wT6WV+YplDdU2rNRq7NZXqNaLOKUyjSLKzSKa7iNTTTLJNuTJ5OPKy6tBybzizUWZstsrlbwSlVMxyFwm9hugyBw22i+isYFyJL2m622HsF2TMlgRIhIwaPnqmIlP5km1ZXnc7/zGxx+6jTTm4tsG+nfMjdFAAAYxUlEQVSnN5Wny8rSl+4ipUUVMObqGuOXL6OdPz8Rnj55VDlOq5t1/vrCFJXQ4+5SlWq5zidPDfP0/jFst8XtlWmV15GFRMXWeOIBt3A8HS+M0vJamBGdsdFtLC4vsba2RLMuG1ymtLpMtbCBvVlFc1tooU08oZPsS2HEozTsOpF4jIW5gPvX16msr+C36kqpRhRUEWDlEmiWQb1YVgdjWAJbihlXUakCpXTpVTLMdtGRAFSSvUxnSY0M8fu/9zu88MKzfPn2D7lVnOJw7xgZK8vZscMc7dtJTPwaQsbbyvdceOrECTTDYqXW4KuXJlmsN7mx3CSGwccO93F8ewa/OcuVezdxvCS63qI7ZSg8RHMdwlBQsgibgUkrtOjrG2ZmsU2Y2tos9sYinoDUpSqVQpl6s0UkHadruItI3GKjWMdzddxA586NRVYfrBAJmsSSERzRJ6JjMOjeNUa2t5el+5NUN6TQiXYBpfIspcbGwhCiqOoiiQcaKo/tpTJkd+3mD3/39/m1T/0K//XuK/zHt77EnswghDE+fuR5Xtx7ilQ0qUR04vIlAaouhmdOHQEtQs3zmFwqsFC0Vf5GrE+hWeNwv0mOBW5P3cL2Mhiax1BOZyDdwPTLWxiLSdmzKLZMSIwwO7tIcXmaemEBp1qhVfcolaqUK1WFcKbzaax0DM/R2FxrELgGtqdz4+odnHqFoaE+kgP9rK0XKEwvqGxFpDtP/0CfyhWVCut4viB2bXFS4mMl2mViAm1pIn4NAslKZHsYeOwIv/1PPsPR0/v54dRVyn6dU6N7GM0MqaaO4VgOU5NSArg8flFE6XJ46vRhJOWt4AFgo9ngxvQib841WK/V+eVD/Qxaa1yduUrJ1ojp0BPzGct7RP0Sut9UCrlYb1CqGVh9J5mdnWP+1gVajU0838LxdYrVFtWGrRzCmK5Trzdp1hy8mt0u/IkkuHbtHvGIweju7ZhS/r64wuqdaWUtMA2yuRRZaa1xfZpuQMPzcUJPxVKRWKLdFBZ6aKKsvSb1RJzorv2MHj7Bb3/8RY7sGWRmbU1VnPdl00QMk3Qqq7AY4TbJTF4Rjrl07q3wxJnjqqrBabr84N4qX7kxo6h+bcXlIye38zvHRygW7jIxfVlVNHhulYwOO/NJIk4dghq1RpHllRUqFZ3+Qy+wKFbn7hVct6lExA08KjWP8kYdv9bCsH3ClqcicbE02cEB/Fw3D6aW0B2XVDaJG4myvl6h9GCeiOtgxiyi2V4iVlrBrsIsTbtBs1XDc9qZT4X8ibPpOLihgzU6Qvfps6T7B/n0888wOJTh/O2rGKps1sYyLc7uPcUz+0+TiidVWueaWKXLb42HR8+2C4Udx+M7N1f4m4uTdGXizJVsXjw2xMuHh1hYvM2V+28RChIfNunPZuhLJmltFqnVy6yX1ymXNqnXNIaOPcfy0gLz18dpNQSkFqfOo+VAbdPBq9TR7ZZqmZGoJ5FOEsvmqGJhNzXsSl1VWjatKBvrJeozc5iBh5XLkBgYRY/EiCZNTFMyhwHltQ1qGyXlfQs8KDCHhKLRqEbf2AhBKqu46VOfeono3iGmN4s8v/sUWU18HZ2uXBcj6S4iRkRJjDLXF85dDY+f2Y+uqrVhtdpgYmqBQt1hpSw3afL+/V0k3BVmp6+g+XVVzS1NEvFYhKWVJVZWCyyvb1CruzitkF1nnmVtYYHJc+eoF0v4rrT+Wkpv2eK6O3WiZkAiGSOQAFSLUK/ZlGwBfpNKmToRAyeSpLayTGt6SpW7xocGyI8OYDZrxDXhEBff0yitN2nVxIyHikOl6NnSPEYHM6SzFuV6hXS+j3/0G7/H4OOnsU2LD+4+Q0S3toB3CYzb9cVC0glJ0b558UL4+InH0LQ4VdfntclZLtyfp9YIeeHwLvaPdmH4DebvnOPerdcY7c8TS6WxfSjVG9yenGJlQXwUiT0kL6Nz+NkXWJuf5cEbF6gXynie5KoF2/OJJA26czEVEUvZfa3mUS82KVWaeMkseixDaJgECQvPMCjPTtO6f5+EqdE90ks2HyPhNTBpYsZ1HKJMT9VotdqdqJIZFZjDCFyG+xP0D0Rp0MSIZvj0r/1Lhs88wbWVB3RnMphWjIQZZWf/MPt6t5Owoqr4aEI45rXLl8OnjoqDZ7Jcq/Ol8Rs4QYKJ6SLHRrv5rSf3YoQ23//GF/nG175AV1+a7sFRiGUptzTu3JnB3qyj1Ruq/U9Y88yLLyp48/5bFxT+GngGusCV6RjpbARDE8jCo2Eb1JvSfebgRyLoqn4lgV2rsbG+TKtRpVXdxNrcpCfqM7ozS6o7SuA4mFEUkXU9w71bRYoFifQlA+kqTFlKWBJRn/27+kgkpTvX4mO/+gckDx1lYvEevttgo1Khv6ubg8N7+cjR9zMgVV1hyDVB8C5evBSeOn4UDJMl8WMu3GSuGnBjuaJK2p/b08/ZbXnuv/Vt/p8v/F84dhUtmadvxy6y/UPcf7BAo+Lgu1J0JNXXOs995MPMzU1x+8ZVvKZNOhonEdNwfUdtyrdtak2PphcjlGbyTJLte7fjhDr1jQaNtWkK9+4rQLsZOER0nx3dCfI9Fqm+CKHRLoyWCkvftlhZaLK6XFUiKbCrJ4GsJohNyM7t3eTyGn0jvXzwU5/D2bGLVmhKRxc3J6+ze9chrEiEX3jsSUbTvQoJmJiYQLtw8XJ48vhR5V7XXZ9bC2vcXyvS8KVqG/JWwMGRLiZe/zb/5a++QLNRxnZ9uoYGGd6xk5npBVo1wXmbuJG4iks++LEXmb1/h7kH91WWMtRlwT5OyyeUAkSpo2s0iaSSDG4bpqsrQ7ZbrEyozKddK1MvN1UoUa0WlcLP6Rqb8zMKYiAhaVuXiLBNEGFloc787DqaZuI6bjtzTEBU00jENQaG0vQMdPPSb/4+QyeeBOKEXpOZhTl2jOygoTucHTtIbyKvgDFVH3P+0nh48vgxleMSjFU8TSkAFNhJQhCplxGH7rvf/jp/9Zd/Rr26STwVYduunQp2vHPjJjHdwm41sX2LIJ7i+Zc+wfy9e9y7fEXV2nixBC3TQrNSRKJZXLtBMg4Dg10Md2fQ3ICNZpXMYJbuviES0Th2s6H0kua6VItrFGZnmb92A6dZJZ2Pq1SwpGJEpWwWPaYn5wk8X4Uk8XSURqOJV2/XiA0MZ9l/eA8v/+bvsvvMk6wXq4z09auaPAWbJOLkzCQRMUCaxpXxK2gTV8bDw4ePtrtNVImZ1Mi0i0/axTuiywIunH+Vv/j8f2R+dgo9ZjC0bZRoJMrdG9dJRSxMSyPwAlqaxdGPvsjS9AIzV66pTINYHleIp1uYMZO47pPLxujr7iEaBzOeRUv0UneK9Pb0kkh00XCrRCXAjCbYXFnm8o9eo7a2gdNo0dOXJd0do9Fs0hTwvuQwdXeGWqVGJhdn98ERfNdm8vqaej3fH+WDH3uGF//J55iL+rh1j3w6y2KrSFcyw/M7j7ErN6yQR4GObl67jnbv3s1w+7YdWLLCdldMu2W5UxmoxhEEzM4/4D/91ee5fv2SwkISyTT57m4m79xVsKh0PiixMSKc/dAHWLj/gHuXJ5Sbrscz1MpVSqV14jmTHWN9eA2b0I8xumeAWD5Otn8PhdUypiZQuEGhWiUajdCXz2BUKizfu0M8EqG4uE6lXiM90svi6jorSyUCx6S+UaVZq5HtTXL09C6ymSTnf3SL5aUyQ2N5Xv7MS7z/k5/hW8s36It2Mbk6w6YBuXiKl3ad5sMH3qd8mJbjsjwzK+Ws98JcNk8u19XOFMq/TsWmetIO6yuNMl/88l8wfu0cgW1jxZIY0STTU3OKu+zAVoVERmhx5pnnWV1cYuruXdxqg81CEbtew7Kgty9LMi5ZxipYOTIpGN2ZYtex0xAkcFpFag2N5ZJHs1Ymo7kMdyWJWtINp1NcWGVyZgYJyVbWi8zPFsERZSpVFy7do/10DfZQr1RYX1xTvtLOgzv5xK98mg994mVemb3Mtbv3yObz9Ga7mV+d4eWTH+b0yCEFuZYVLFJCW5QCaEL6+/u2RgK0CwLb7Q2dci9wvBavvvFd/utX/5aNUoH+4VHisQTzs9MqxipLRaYjch/lxDMfpFIusXT/FsW5GRqrBUy/PTolGTOxZaaMC7nefuLxgIHBKKPbhohYOulMhCDShW0N0aq30GobmFqJQK/QnUkofbS0ssrc4gKb9aZqWXabDk6thamZZHtHcN0kheUiuu5w6Ogh+sd28KGPvMT7zz5PI2wyuTTLYG5AzbVZqa9xfMdhUoaUgASsr61jCDooJfPSdTE2NvauPciKTGHIysoS//p/+1fcuHudPfv2MtzXw+3xNwlko75Bw5OxBRonX/wEpeIKc+OX8BubGGYEpymZTQGxPYJIHD+MgNdieChPVyZKNpkkmsvhhA0M3aa7Z4xM/w7qjQJL81dwmktEI76CGarlBuVSHS0aoS7YjmALvqOsaNTMEjd6aFR8Wi2XvpExDhx7nF/99G8xmB962J/Q6VPolDOpYirfZ2Z2lv7+/naThTQWDA8Pv63J4u310+36PGn5+7M//RP+5q//nKHtI2wfHWH8jVcJWzZuaKjUg0wWeuqlT7KxscLdi+eU4tbFEjng2VViMj3EiKIFDnaxSNzU6OnNMbzvEIldeyjXChj1dUwhIqFqJZ6bf0DTrmBGdZLpBPFIO0WSyCSQd3kuFNYWicdCYqk4USsuUAypeC+6leSFD32aj7/46+0Q4B0uWWNn/Is0nAwODqI5jqPacmTWgUz4eOcmrva4JXlt6sE9/t2//Tds1CqkUyluj09guR62dLbpoRpg8dwv/zJOa4M7F15ns1ojJlZm01V1eql0HscLsKubRByXrsE+rHSSbH8v3ft2Kx/EtBvUNxaprN1TuqlScahUWiqrqGoYdZt8b5R8f4pIIovjRthYX6SnN0o0FcWKRkhYKTQvxWDfIT7xi7/D6MiBLQfkpynTIYw0jQoUq9pypCdS+nSkm1Qo9Y4txQ9tlSD0Hq+99i2+/I2vKzzlzvhVYpJsM6VE3qW3v5vTH/owq4tTzE5coCmhghnDbQkgrpPK9lAU8Gl2lXwiyfbHDhDfPoQW0XBqNRKJnOIUr7hArTJDw62TSndhRmLKv5IxKevScBXT6R5MksnnyGb7VYYyndbwdVvFQLrkIusxPvnxf87Z0x9VdcTv1kgghy5Z0rc1cknrn7QUS2NBp634PfoQ1EublSLf+M7f8dUvf5U7l6+iBw36tqVI98aVydt75mkWJ+9SunMLy/HVKUgM5etZaraOXaoQNm3iyTi9Y9voOrAfM5+mMLeMlcyQSOtk3QKtwjIzc1OEhkcym8KRYqCmSzSWI1QNp3WGRoUwKXq7e9uVU80SLdul5UR55qmX+dDznyWT7G736L3HzJhO+6M0m6jWP8/zQqGWdJHKdAxho/e6tlquKZYL/Pn//Xm++KdfIJMx6NsVo1BYJ2Zleey5DzE7eYuVm5dIhm7bXwxS5Ad3sVGRQsWARAqsdBRbighVgj5DMp9lo1RD86skzSL1SonyZgGfJolIDHvTw62ZdA1uJ96bwdc36RswSKd1LD2OU/XxBdKIJ9mz7xk+8Pzn6OnaudWU8N7DdESdSEO+tCepZlERJSGE5JpFnETPdCZ/vDOBJHfRDuLuT97iP/35n3D31kW0sMja8jp6pJtTn3iJ2Zs3WLp6gbjvkEx3E03kiUbSuIk+tL4eXG8Db3OFVmFFlZpmevK4RqAKqaVQqFatUC4V6BvKqdRKo2VjtwIsLc3gYC9R6ZUwbeJxj3wyQ61os1msEM3FOXr8OT743K/T131waxDUT+/k0YE6naZ0aZSVfsh2ZdzWO+RF0TWihOXF99Q1KtklRT0ut2+N86W//QIX3/oe9WKVlmNw4qMfZfH+HTYXH9CbzhFJ5mnUGirOSg6O0LV3jFjCo7o4y/rUAwUhdA/3YPs2KSlC8nUajQBJ4UqxRDQpAWaEzaJNKhVlYCBNMmMRTZlq5l6rWleQRzLbw77DT3H61EfZNnwEQ2vPkWmnEba623+CRp1eSGmWfZQpHjakK92xudket7Q1lOtdLZQQZquVxvNsblw9z9e++kWunH+T5bklTnzgOZamJmlsrpPvzmPEMviO9CqtMjiWZmBnP6EF1ZU6a1MbquyrazCLbTfwWz7NWoBhJIhbIZ7TUEm5mqRQQqlziRA1LaVXct0xVeWwUSgwMLyN/Yffx5kzn2Cwf5/KmbdViuCSbQ/+0avDMdKELwwhekWGfHQYQvVdK9aRiqetoRfyougaefzpiTydSYlb7cbiJXsupY0Vvvzlv+ab/+3L9O3op7Qwhe/UlHMnjp8XaOw8lGHn7igBDWp2QHklZGPJU1376XwMt1knbEk3q4vrGPRkZNifS7VeUdF2TPRM08exQ7JdObq6U8RiOvnMAGeeepGTT36ATGYIQ4ts0UDNkGsTpdMu3eGhrRl6oltFx8p+RVo610/NjxELJRMyOu2AHcL8mHu2+o63WFM1p6nDCKlUyzyYvM7F69/j3sSrLC8sUCq0iCRyJPqhb9hiZDBDbbOs5lm5jkWtJtl6ScwLsu9TWavg2Aalik0ikaS/L0kYlFUjh7NpsDa/ghN4dA3tZGjbHh47dJj3PfVBRsb2E1WjTlQX5SOE2eqH+gnCPDomRURIKrM6DPI2HaO2tuXECWFErMQ1lg/8NNdszXMTtCZot+V6ga96t6X6u+WXmb43zvlzP+T6xDWK1WXGDkVJJgJKqxWcqmoKQI/HlVfcaLXwbRenKKkVF8NKsrRSIJNM0jeQx6XBRqFE6FuMbhthcHAHPYMHOXT8CQ4fPkMk1qnYaxcu/Zgw7Xb2thi9XZTEPK+urirx6VjiR/f5jsO72nHRioIOxekTM/6QxZTcthuP5afeqDM1NUVps8ye3XsY7O1XiL5qdggC6tVV7j2YoFi9j+9UmJ2cxWl6EpXiaQbxbJZms4Hv+Kp6O2h6aiSBYViELWmOCHE1k66hIXYc2MHI9lH2jB0l171dVToIJ4soFEsFqSShX7qBt+qJ22PyfnyIHQ/v0VFMyv3f6u9+V455VDnJzYRzpN6tM+btJ8VK3jM9Pa2auIXD9uzZo/wA4SAxfal0WgHUAkdIMaPvO5TLBZpS5rXVPC5uvugyQdxMKTMRV0BajCMWnu0ppy6eTNPdN6BqdWUGhBQQySY7w0+FU2/evMn9+/c5deoUQ0NS0b41zXFrU+0e7jZ3i+svhy1G5qGy/e8y7m3rS4SjZDHCXUIIIYw0QYkXffToUXbs2KGQwWq1pjbR1ZX/mRML325NO5zZFnOxSs2mjDQpkMtl1Vvv3r2r7vXgwQMuXbrE7t27eezQY2TSPx4j1VETHZekM+6tM9Hsnazvew4IbGcnHUXhRwcEPvpFotWFYzpz8t566y01f0ZOTv4mn5fTFMuyY+cYg32D3LsvIHnAvr17qVQ2iUSjpNNtXbZZ2WRpcZF0Osvw0Cizc3OqK8V1baUPXMfmO9/5LidPnmT37j1cu3ZNnbzoCWkLFkUquvFRCyPf2yGKHJS8v/O6vPZzTTX7Cf9H/SoyKaIinCA3lgU+qqiEaPLlwjmSepBFnjhxQn1WFis6JJUR0xqnUq4wMzNHd1desfzCwiw9/T1sG92mEOYHUw+4fv0ao6Pb2X/gIK+++pqq731w/74ixo4dY7zx+puMjG7n6NFjtFpNFhYWOHLkiBoMJBvuTGNVjVlBoNYuhyvr/smRku+035+ySu/2Jvm7UnDFopp62pnMI8R41EMW+Z2ZmVELGx0dVeIjLO64Dv39PQz0D3Px4kWF7ssG7VadlZU1urp71NANGXs7+eABk5OTbB/dxuDIoOKe27dvsby8xHPPP08+38X58xfVGk6fPq24UrzWR+fedPSJEEU4Wggm1vVRj/69Z+S8wxy89yKOvCaesXiKctNOJPqo1ep8vrM44bJbt26RTCY4cuQoiwtLXL92nWQyxpEjhygUNpibnWNwaIh9+/cjQycmxicY276Nffv2K5jj8uVxurt72Lt/v4qSBX40LUNxr3DIo1alw+Ed0ZGDk3X+/za29lGCCWeIIyg3F64RDhGX+tFFduRWCCjEFEUn75EMw4bMuyRUk169LTGNRCNkszkcu8XmZqU9pHhrBm+91iAai6iOlrZJ/fFqOq69PIo+E+4QDpLfZV1CkEcnP/6sg3/olvxDZoYr72BrJLUQRxYkvwvndKZBq/lzW3O7fxbb/ryL7ViXDjHknvJcxLszGlsO4H/4aOzOBjrzODssLMr54TB1x1G+gurs2JrbLY/vpPn/PgTpwI9CiM6scnkUPSaH0VG6naHqnalsj8ILf5/7/VyDjn+eL1RlatLWJ629nvQ0uUqEhJuEaNIjKUr34WlvTXhVXPBz3EA2KvpCNt6ZJC9iItwhRBHC/3+dLP/oMv5fWk/v25SjZ1oAAAAASUVORK5CYII=">
          <a:extLst>
            <a:ext uri="{FF2B5EF4-FFF2-40B4-BE49-F238E27FC236}">
              <a16:creationId xmlns:a16="http://schemas.microsoft.com/office/drawing/2014/main" id="{13537A18-BFAB-49C4-AD96-513348EA557F}"/>
            </a:ext>
          </a:extLst>
        </xdr:cNvPr>
        <xdr:cNvSpPr>
          <a:spLocks noChangeAspect="1" noChangeArrowheads="1"/>
        </xdr:cNvSpPr>
      </xdr:nvSpPr>
      <xdr:spPr bwMode="auto">
        <a:xfrm>
          <a:off x="762000" y="390525"/>
          <a:ext cx="973932" cy="1064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514071</xdr:colOff>
      <xdr:row>1</xdr:row>
      <xdr:rowOff>97136</xdr:rowOff>
    </xdr:from>
    <xdr:to>
      <xdr:col>0</xdr:col>
      <xdr:colOff>1651000</xdr:colOff>
      <xdr:row>3</xdr:row>
      <xdr:rowOff>325437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CDE6F-905E-46CE-A211-C2B96CA52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71" y="136824"/>
          <a:ext cx="1136929" cy="9903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982046</xdr:colOff>
      <xdr:row>5</xdr:row>
      <xdr:rowOff>67097</xdr:rowOff>
    </xdr:to>
    <xdr:sp macro="" textlink="">
      <xdr:nvSpPr>
        <xdr:cNvPr id="1338" name="AutoShape 314" descr="data:image/png;base64,iVBORw0KGgoAAAANSUhEUgAAAEYAAABYCAYAAABI8oFvAAAAAXNSR0IArs4c6QAAIABJREFUeF69vHeQ5Od53/n5pc5xctydzQGbIwIBAiCYQIkUJMKkKVlUoFJJll32VV3V/XUu35+uu7qqs8u2jhIl2ZKoM81kMYIJcePM5jg7OU9Pd0/nX7563p5eLkgApHQ+/3anumc6/N73eZ/4fYIWhmHI3/MKgkB9Qtd15OOdr/DCkMD3CFwP33Gp1mo0XYd6s4FtOwSEWL6G4Yd4GgS6hh6EBDpo4dZ3qscQ35AHTd1HHnQfLNMgFo8RTaQwTZNUKkUkElHPDcNQ63n00rT25/8hl/YPIcyjtBQieZ5Hq9VSP45tYzsOlmkSTyRJxGPE43E0XUMjBE0jDNUz9VyTJ7J+eUme66F6HmztSR7k7/J7IK8HAa1Gk2arSaPRwHVdYrGY+rEsS91LCCVE+h9OGHWKYagW1mw21eJ838cyTHWiiWRSLUrTdeQMhSRyyebUM03tXT3XQk39XW8zCoERqr9tve3he+V+ne8J5Y3CnUGgfmQNciiyDuEcIVAikWgfyD+Qa/5eHKMWp2nYtk21WlWLkZOR05KFRKwIuixE15TYqF0FQXujmoajowhlBuBrIQbyfToeIYbfJoWnB+hoinE65JGP+2GgfjfQEcIIBz56CYGEMLVaTa1P1irrEnGLRqMPxb3zmZ9FsL8XYeRLK5UK5XJZcUhXV5ciiLCuutGWtlInusUhcs6iLmQbfgjG1n7kHR4uXuhjaZYiFrq888dXKMTQ2nqjraEgqkj77pcQRES7Xq9TLBYVB8k60+n024jz340wcjMhiJyIsGh3d/fb5fgRltXaepRADyk1GzxYnCcWMTgwOEqxWWGlUSERj3J1+g53l+c5MrqbszsPcn1mkuHuAXTDwPBCxvqGub02z+LGOid37SNvxak1agSGQTaeQt8i2tuJ2T6UDoGEOCJqyWSSfFce0zDbYvozROzn4hhhUSGKiE9XdzfpTEZxQSAWSXSJ3CgI8UXMghYR3cDQLJqOzQ/uXOL1WxOkLItfPPMMZd3n3OQE6UiUqbVFYQVs1+aXnnyBf/e1/8xjO/cz1jdCVrN47rGz/IfXv8y5+1f4V7/yB+zNjfD6nXGSqTQnxg4StyJ4gYfte8SMyEOO08TQKkUuyj2kvLlJaX2DdC5DNptVOqhDmI4h+UlCvSthOh9wHIdSqaREJ5/PK24RZWkoPdG2LHKJ2W05Dt+4/gMyuTzP7DrJSmGdvzr3DXK9XezJD7AtN8BiWOdH198gdEL2jOzjxQOn+Pff/8+MZIf4m8vfJJ/pYnd+hFNje+nK9PDV669we+kev/f+z3Bs9Ch/e/5bHOwf4/17TxAzde6sPeBHd65ydGQfu4d3k4skMLS2jnK1kDZ/QKveoLhZfihaYuY7roYyFD/BQe/JMUKUQqGgvkCIIspMfYn4GqJSNGg1bZzAJxlP0GrZ/Isv/++UfJv/5flfI23E+NLE93nysWMcGNjBRqXKQmWNcw8mcPyQvf1jPLPvOH/66pfYlhngRzfOMdQ7wL21ZX7p7LM0vQavT15mbnWJXzn5HE/vf4avX/0+v7j/fRwe3kPZrvL5177CQmmFse5Bjg/t4cndR4lYcUUMnwA9aHO0HKYYi1KxqPbQ29urOKdjUH5Sa/0UYTpvFJ0i8iliJMpLiKJkV8lvW4mI4lzZWOHe0gIHh8bId+X4w6/9G2zPYV9ihPfvO8G11QdEdBMLqDdcjuw4zPjsNSJRndXaOjEtTrFW5cNHn+abr36bJ/Yf5Ydztxns7SMMXDw81sqbDESTHB45yI31+3z27C8wnB7g4vJt/tevf57dPQOcGTnAsf6d5HJ5VsslBrPdDOb7EYdB/KBQnEnhnGZTSYAYDNmXPL7T9VOE6Xi1y8vLSrsPDAwoc9e5lI9FwGxxme/eu0RfNst6YYP+bDfPHDrOv/j6/8H06iJpLc3x7Qc4u3MfV6Ym2SiXeWL3EZ7adZKF8gLpVJwHG4ssFYvs6R7kwMhuxm9c4fD2XSxXi9TsFulEmqF8Hyv1Ktfu38J2mrwyP8GO/CAfOfQEd5cnmdxcZiTfz67UKCd2HuV7997i+r1b9KW7+cdPf5TRXD/K4D30glCHLfsTosj+ftJjVsr5Jz1f4ZiNjQ2laPv6+pQ2fxu7KaUfslBa5l9/7y+4U15krKuPgWSOXz3yAv/nuS9xeHQXJwf2s7pR4mD/KGY8TcNz6Ut1EbMShKGrDLiY71boE9dMAk0ndB0My1QKk8AHU8TWUp5Lq16j5TdYqK+xWSrgBwFfu/oWe/qG+cXjT9OXzFNzbb7w5tepNqrU6i1+99mXODV2SHF5oLXdhs4l1nVtbU2ZcRGrnylK8oH19XXFZplM5uH7H2rxti3E9lt87doP+NKVHxJEddbKG3zq2EdYLxd56eT7ONC3n7Vai3XPZ801mNoMuV9zuVdxcAMTH2OLxSEW6ARaSKAZ7dDAbDuIuu+LK0fMDDiYjbAjCTtyEQajAVZQY2rxLuenJjBjUZ4YOUh1s8zV9Smams/hgZ08t+80vYkedPGudXEOf3zJYYul3dzcVIQRBnj0ehvHCIsJUYS15M3iHP3UpYLGgFA3WCqt8NWr38cWU60HdJlxHt9zmmS6jwcVg/MbAW8UWtyrhdSCCE03pOn5BJqlCCOOoKmFRGgTQsx92wtpPwrniOqU2DBlQtqElKGxPenxZLfJmW6drFUgZtsUNwqcmxunbngYocEv7H+cI9sOKUXbEaNHfWUhjKgNMS5icTvKuLPfh4SRNwr1hGOEW94tzpDNSBQtql7zXS7O3WS5tM6JHQdxrDy3qho/WPa5sKGz3DKpexp1cft1+aSBOH8SBAgpAt1ABCWiaconkmjb98X1b5tPIU872JT/OsZWGBFgE9FDtiU0nukN+GiXTp/Z5NrSZe4uPGBH3y4+fOBxBlNpCCXWMNTnt2KMthHZAhXE+RMjIxyTy+Uemu2HhJH4QnSLKFp5w7tGpyH4gYdrOETDKFXbZrNRoRAm+NpahG8vukxXQ+pbwaNBFF9ER5cAUcOVhQYalhaqH4mtNN1AhEaII5eKldr+mdqMJxsRDSqE0TW8UIIJHSPQ6dJ99sabPNsT8GyPT69WJ5/KkUsliIguC0083UJXRP0xz3QII49ipWT/j1pfzff9UE5H5E2iZXlRiPNOTs9Dex2IKAUEmqkU6JUNmz+5X+M7hThFN0rKLWB4TVy/ip/I0TK72sQQWQ8NHN0kNHUsLcAIAxUCiDkNBVcIAkUsIYpwiDiQbqjhBRJwsgVf+ISh3o7I8bFDg7zh8oEum9/eG+dsl6m4Ug8M9FBXh6JpIrzvoBrEhLdaiilESmT/D62SmGXRLaJTRNbeM44QHaOAKl2x/vn1gH8/7fCDoovTrJNwbML586RDh1rLg+1HqaR7MOqbaEYSJ9GDLe67WCHNwAiFc0SPaASBrzxoU5SK3EdpHrFeIlQahqljiBIV6QgCfCvAJaAZmgS+TjK0eaHH5Q93R3mi2yKinC5xREVM9XchS1usZP8dXaOC4iAIQolEhWPEu5Vo+b0DrDZhfE3nRqHJn1xf49uVBEGsG2tpnOjaZeyr3yCXTGNnxrB2nWWjZmN4LcKeAWrpEbTkEJ4RUyctXBAxdMUJoe9haTqWoSvu8cJAcaQAW0I44SJdIu5QFLWh4jQj9BXh7FCIGZAKmrzQC5/bF+NMVsfUAkJNrJ6Y63dG9DrYkoiU0ED0jea6bihKV9jpUWenjaFswWdtBGTLRRJHW2O6FvL5iSW+c+0KxZZLfOQJkrVZYnf/FnfiFZpmBK17FD3ZSy0wSff2E0uP4A4eYyM9QstMqlP0NQvDstpiJSZaycsWl4j1Uw6lEKWtd7QgwBFiiI5R2shHDw2CUMM1wMUn5bf4YJfH/3Qwye5MGxRsK/Q2bPZOl0jNysqKEichjmbbdihs9PAPnWCqw4YdaG0LdtO0gBXb4y+mPP7bbAt36Sb1m6/SjHXTu/MAseU3Ca69Qml9DU84IoBE3yC5XQdI736CVTfJerOF1bsdP7+Dpp5CN0zMMCBiygZDfLVdMJQuFu6USF421kb8Or+3IV4dX31GuEgOMFTimHVafHqHzmf3RtlmiT7SETfp3S4x3cIxEh/29PSgNRqNcHFxkZGRkYfxkDJnHdRp65sUxqKFtMKQb01t8h+uLDNXWsWqrRFdn6a+MElq+0HiZh3mLlFanMffbBAxNbLDO0jtPEI5jLCxWiY9PIa55wROzyEcI7V1N7FOEtQJAQTebKOFKgLWQnyJ5sM2R4mXLGB6WwvpbYsmKJ+IIxDxQzQ/oAeHP9yr8/I2i4Ru/hTq9yiR5D5imZaWlpTkaNVqNRTXeNu2bW8LqAJ1O2G8tocqCxU5nW7Y/MW1MtfmStRXblOYPI+/uUiksY6tpegf7UdrLlGcnyeoNIglYhj5bnQtRWl1FVePYPVuw0v2QKqPyK6TpLcfgngOX4sokY2IRZL7K2cSdOGkLQRQHl2l40Tc2nhQIBpZCCOcJoG/WGm3RZ/p8KkBh9/YnSKREOzvndG/RwPn2dlZFQppS0tLylzLL48GU744YXJ6GG38RcDvIORrN+/zX85fZWl5Dr22hrM8i1fZQAuatPyAdDZHKhFSXS8R1l1i8Thlp0Fzs0zMNYj3ZIl350j3jWF1bccdPo0+dJQwkSMwY8pfEefN2nL2hFCyLhEfIYQQxVPiJJzTxpdVaNU2VIR+SA6PIzmfs4Mhx5Ihg/E4hqGpCP+9EioiTsIkilBTU1OhoFodp67DXsIxQhFReeLui5pbqgf8yasXuHr/Fptrk/jlZcJyBbdax25VwPSULsimE4S2j+d4uK0WtXoJQw+IJzP079zP9jMvEN9xAic2gB0k8cIIrmYQmLJ0fcuHafsuysnWDAVxOJIV0MHTdZxAYA95sZ3bUsYiDOk2PJ7phQ8MG4zExNKJOtZJaCZRU3bx7lfH2RNcW7t3/344MjpMPCJ4i6bkWeEXKtfTtkW+5hMEGlfXPb78oEDVhmggWYI6rY1l6jPXKM7doVKYpmV7xKJCGIdAD3BDl56eflJd/TSDANuP0HXwfQyf/CBhvA+3JY6YxAniyInTKBttI4Nt7KedTxKuddWjRks3qLviwfjoSi8J5hKQ0wPe1+Pz3KBPxmuguwGFSpFEJEJ3PElvvg9tK/4T1bCVpVF7fBSxnJ+fR5u4ejM8dHg3JqZSZMKUYt7kJAKlcdtpi7oD31sKOFcUOdbRDRcBD0wnIFpfYXXyR0ye/xq14gaWlscplzATEXJ7DrD7yY+QyG/Dd2xqlQ2K1SYDu4+Q7B2jYUvcpGGIuAQ+vgSk6q5bzply9MATnaIZOKFGw9dpKlNuY5gx7EAjhcPRpM3j6Toxd531DQHBoFUuYIYeg/leThx+gmgivZW58xCjL3swMJX/pBgCuH79Otr5S9fC08cPts2eyha2CSMn18mHyCLXGi4/WAm5WzEV9whrS87D8D2Kc7eYufEdYs0lkouz+I0Q13NUws0ZPcjwC79OcuAglh5ihjaNahkzGicSy4jjru6tuFVYQ3SLxGMq+t0KVtFwJeckuakQmoGmrKNwJIGsx2dYL/CYvkbOLVIqF3B9m1xEI6yWsEKHnq4+Th5/P5pmsbC6zEZYY7m+wWapxtO7TnBo2x5MQ1cR9/j4BNobFyfCJ44dVWuTdIcubrh4kZoQSOTWUAmxybrLa6sBGy0TXxFGXPqAtZU7TF5/la6Iwd7dY4Tnvk9QWafp1qC+ySIxIqdeYuDEL6JbCRUxq9hI5aHkJ1Buvi6e7NaJqXTslkMphkEQw44YieJtAfaWv6N7IWm3QF9rkm57HrvVolCtkIqZ9KdiGM0yMcMjk8qzc/dJ7i0vcXtljvVoi1vLM4wYOf7ouX/MoW17leUVWl8av4T2+vjF8MnDx9vOj4iOcq23suiKp02VYL9dcblQMmn6El2LKbdo2S1mZ66j+1X2jO4niGaJ1VfRqstMjb9F1K+y1FjHz+5j7MwnMFNdiqC+bimxlWPQdV8pZvFPhDC+307yCwijie5QpNwyzxJPaTpuGCrlKyKesItkijeJ1+YI3LrCjxutBulElMFMgnhoEzMC4kaCx/aepXt4GzcW7/Nv3/gKZiLObz/xCxzu2kM2kSWi6UpaxsfH0c6NvxWePnIWXRdOgZId4LkBvm6wvlklqhsMdCeYq4dcLhu4ymOX8N9QLOw6LQxNJ2pGqIY60dAngs2dS28R1X30mEfNidKz4yjReLpt5fxAWRzhDFH2omhV8kxxx5bpVSFJR5zb/oqYbCGsK5rA99BaJbTNafT1OwTlAi3fp96qgeYRMS2SpkEyomOYosMsHj/yFIl8jj9/85sst4oc7N9OD2kO9e3i1P4jZBJJOfU2YS5ffDM8dvxxdEOj3vL50b0ZHIkbqhr3V1fpThg8e3i7siq3qia25qoYRTYicUsb9NFwhUhoJEKfWKAxM3sP33cZGB7F1U18M44h0bTCVtoBoqeSYm0RUiKmiXvf1i/tRF6bWO3AQN4vn4NW4OJWCjhrk9SqszRLBajWcO0WfthCN3U8r506EQLp0TaO/MLpp+ju6eHi/C0G+rvZkx5gMNpNn1jNRLJdbRGEW4Q5/1Z47JRwDCwVK/zN69cpNF2m16tsH+1Vjt3egQyPHdzLshuhEXjtQE8dbdt3UEHfFoHM0CHqeUxN3SfX3Uu2d6i9IUVDlcEmEHHZghPauE8biRLCKUJvcUe7VKZdH9IWIZRSX11bZGn2Do3CLHW7iFtrojda+J7dFjzfx/MFwgDTtHA8l9C3+fSHPszBA49xefUm4jIdGtjJaNco3ck8ab2NQYm+n7gkonR+PDxz6hiaHlKu27xyfZ5X787Rm05xcMcAUytFju8aYHBogOmmjqP5arES+Ml+PE8W0qZ0qDzWAMtrsTi3QPfQCGY8pUTH9yUWahMgUDsWbS86QyoX2gQQHEa4pkMYCSgFZhDAysag6jjMLUwzee8G5ZVZwlaZeCLEsB0aG3VatvBViN2wFXHECkYtCRRs0jGDz/zCyzz11LN8Y/J1vnX3TXZkh3CbAR8+8ATP7jpOMhpX7sK4IsyFK+GZE0cUhO74MFeoMLNWoCeVwYpaLG2UGetLo6UzTNqm2rzrhRRKJdwgRNcNolaUdCShuM4U+Q5dKqUK0XQOTIl/xPBrKnUqfruCMLdwFgExhCNE6SlrpbKcovzbYJXoM9lazQ25ff8OE1fepLy2QMxv0hUPGeiJYzgei1NrlGo+tZZDq1lHbGlXxqIra5BJGyRMg48/9yscOfM0X7rzOn996dsc79uD4Zs8v/cEz+09SSqWVGKsOOati+fCs8dOo5k6q/UmFx7MEw995lfW2bFthFZDdmCzbc92NrS4WuD82gq3Ju9xf/oBuUyGXdt3snfHHnKJFDEtoF5eV2Yz2zOIYf3Yo1YhnMCi4n4o7FhEcIsw4mgJ5CkUk1qRLfxFeKviNrl66wZXLr5Oq7BATA/IJ2IkcWlVy7Q2a5TWiniWpcIF0wjIJnUy8VBxiijq5maDD3/o0/QePsYPZq9ge3UeG9zN8dE99CW76IrmsIyIUglXL46jvXn5jfDs0SdUacp8tcZXrkxhV5rcml7hsT1DmGaU7pjFyYO7qBBlobDOxbs3mZ6f5uqVcVLJBIf2H+LUybPsHhklIRH4/Rsk4kn6hrej622OEa5oq5JARcAKLhCdIoyhSqlCzC3sV9Yi6qvpOGwWl1iYvsLNGxepCFgfQNQAywuor5dw7SahY+PZLSK5GMlcAktuZLs0ykVCu44eOFhalI9+4rfY+/4PseZU2NXdSySS5PbSLC2nxZO7j6iknQShE5cm0M5fvBiePH4cwwgpNBy+cXWBq7PLFDYdcikTMxLl8d39HN89rPCUleIa52/c4PrVCeYm75NJJdm9ex9nH3+KXdvGiOtw/841erp76OobluyZikNUmZn4KuLyiz6yIjS8gM16jWqlSr1WJxqREwvRpNgwYlApL7I8eYXVyWvYtU2lgxwhQr2B2Wii+w6RlEnUMEhEI2CJK+DT2KzRrDRxKlUM30EPbEzd4pc++8fsf/Yj3JibpG5XlaM4VVphpGeATz/xEbalegm9kInLV9AuXXgzPHHiFKGhY9se12bWuLC4QjPQifoevfE4p/aNkcgmWPcNZRVmlhZ5cPcOtWKB7kyW3oFh+gdHyKRTSraX5meIRKL09g8q8ehUGwj2aktUjEa5Vuf25D0mLlxgeWqazVIRyzDwvQAtohNPRjHdTezNMk5dStoMBYZHYzqpeEAq6pJIhERSlgT1BI0Au+FTLVex600ssXp2i6DZQvd8ItE4L/3mP+XURz/OYnkNRwoGwpDbyzMq6H3p9PMMZXoJ/YArF6+gnbv0Vnjm2BmlfBuOw7W5DcaXN7BDH831cCo2Tx/azei2fkrK+ni4rkezXiP0HaKWRTSSINTEm/UIQ4dGrUarVmdgoF9Vb4q/o1A43cSRWGV5le+98l1e++F3aZY3qM7NUltbVRCBeHGhpROJGO1EXCCplSiReAIsg2Q6zrY9vXQNRdDNBp5r45U8wqqH1rBxao123Z8qAQHPcfEl4o8n+dTv/3M+9pnPst4sM1co0Qxd1kvrZGJp3rf/GD3xrBL1iYuXRfleCc8ePQKWTzMMWa37VOtNJfc1z+eV6w/Y2ZXm6QO7Fa5RV5ZFNKeCyVRULFwh5lhWEobi56D0QVcuS0SVWbQtjfghV67e5jvf/CaTN65ze/wCA9tH8TarVGdmcZ0mjmSEtBCpcJE1+BL3R+JKiQv8IWop2Z+ne3svibRJq1rBq7bICkc1GwS2Q1SZfa/t/4Qh1VqLRDLBr/3uP2Xb88/wtZtvYoRRhVgmdINT2w/z+O7DpKMpZQyuXLyEdv7ClfD08SNopk/D87i1vMnM0iqe51ILNCZmCzxzYJT37R+jGVg0BNVTkKNL4NnKxxCl2QYs2liBFCoLYbKZFFFLNGlAaBhUqnX+8gt/zqvf+x5DXTlm793CjsRxajb28iqhJ2VjEkn7RARWCB1V1RCNpbEiMTxPfndwJHNpRklkU6oqM5OKozs1vHoZwwuI6gER8dCFkLqB40EsluCXPvt7WGePMFVd5sW9T5CIxlQc2JfI0R/LKj0kgPqEEObixTfCYycex9TBdlwmlku8+WCRYqOhcjlD6V7O7uhhsDvBRhhVsKKpkm6OYmNTnDpDMn/t2lshjGCr5dIG+VyGiGW263cFb/F9Xn31h3z1K1/CMjQy6STLS6ssP5gBp0k6nqS4UmZjs0woQJTXVMwZjaVUUaGEGEp0PI9AgMpoCiuVIRoz0TWHiCYiJNCGSwSHCC4RCUYlCxqL8vLv/hGDTz/OlaU7jOSHFKcLbHqgfweHBsaICvHDLY65dOG18PDJJxXGKl7s5dUiP7g1Q8t11QnGtBh7exOcPLgNN55WUa0hlsX3lAsuueSoIVGpEKQdYEp0Lgm8dCaNYapq3nbijIBWs8HM3AxrGwUFVa4tL6qMgm4E9A8PsTK9yvjlK0xeu4a9tqIgSysSV4QJRb95TVEcmGYCLZIliEQJJTXp+5i6iZmMKv2EvM+uE8XDCn1S8Ti/+Uf/M89+6pNcXr7Fcq2K7gUkAoN92/dyeHg3SRFXIcyFS2iXz18Oj5w8jmloFGs2Xxm/zUbD44l9O5heXuGLFx/w9OHtfPLJ/UpfNCWNIaiNL+IkkIGg+pIRFPymnV8Wl75YLBFPpdBNays22ooHBaXbCgbF014tzHL36pvMzU1jmzq5XD9GaHL+777F9e9+j7ApRIiiCfF1Hc9v4Xo2uhHHiuWwYjGCsEVoy0Fq+NEI0WyaWDxKs1kGt0osbJGPp/itP/iXHH3xA5xbvcm0U8HzXXq1GMcGD/L+XcfIRVMEyipdQrtwYSI8eeIIuqGzVm3wxTdvYesmHzu6h7VKhT976xpP7hviY8f2q/paUcsCeCuhUSUdEgZIs0Q7Ca8FChSgVK1hJiRMiIgha1cxSFOG5j8UiVq1yo0rrzPxxisUlpbZqDaIduU5cPQI9maTV/7yr6lML6rgMoxYivXFH3J8Fy3QMSMJoom4yiyJoxfYrkSNGJkM0VQaM6LRChqEUqxgxfiDP/5nfPTTLzPdWOfPLn1LYcbv234QrxnwS0efYWjLj7lyeRzt9cvj4ePHDqmbi5J69c4qf3fhHpFMjEbYwnACPve+w2wb7WbdcAh9AatV9o1ATKtCldogkzhgImYigpv1Tcx4En0rJSKlG0pxtioU1xcorMyxODPJ3fFrrM3MgudTdx1iwzH2nT7G6OgR3vj6D7n4d9/Fq9sCJCKaTNIgKij1fDTTwIxGFSTpOy3l+uuWhSm4rhFVLSvRfAKn6ZDSTX7nj/+QF1/+JG9N3+Bvxl9hpKuHPQPbiGDyy8eeZjjZdvCuSqx08eLr4ckTJwn1mDrpTdvl/J0HzJfr9KRijGbzDHaliGUSVERfeJK7CRSeKyZaHDLHl9pKD8/xVc1KOmJSrhRU3Z2mR2jZDlW7gN2oUBa8dXGGyvIii9P3WZ/fQJNcUFeS/EgvsZEYtmUQje6kuuJy+XuvYRc28JwmXqOufB3V+iPBqPKmDcXtpmDFrqN8HUMCWknZuQ5aMooei6tK9N/6/d9k2+nDvDV9nWM7drLcrHB7dZlfPvw0H9x5nISVaJe1XFLm+lJ4+sQRlVaoOT6vTi5zeWqedDRBMhKh0apxbHs/O0aG2VS4ulikdlrQbfk0GnUatqPAI3kuccr2wT6WV+YplDdU2rNRq7NZXqNaLOKUyjSLKzSKa7iNTTTLJNuTJ5OPKy6tBybzizUWZstsrlbwSlVMxyFwm9hugyBw22i+isYFyJL2m622HsF2TMlgRIhIwaPnqmIlP5km1ZXnc7/zGxx+6jTTm4tsG+nfMjdFAAAYxUlEQVSnN5Wny8rSl+4ipUUVMObqGuOXL6OdPz8Rnj55VDlOq5t1/vrCFJXQ4+5SlWq5zidPDfP0/jFst8XtlWmV15GFRMXWeOIBt3A8HS+M0vJamBGdsdFtLC4vsba2RLMuG1ymtLpMtbCBvVlFc1tooU08oZPsS2HEozTsOpF4jIW5gPvX16msr+C36kqpRhRUEWDlEmiWQb1YVgdjWAJbihlXUakCpXTpVTLMdtGRAFSSvUxnSY0M8fu/9zu88MKzfPn2D7lVnOJw7xgZK8vZscMc7dtJTPwaQsbbyvdceOrECTTDYqXW4KuXJlmsN7mx3CSGwccO93F8ewa/OcuVezdxvCS63qI7ZSg8RHMdwlBQsgibgUkrtOjrG2ZmsU2Y2tos9sYinoDUpSqVQpl6s0UkHadruItI3GKjWMdzddxA586NRVYfrBAJmsSSERzRJ6JjMOjeNUa2t5el+5NUN6TQiXYBpfIspcbGwhCiqOoiiQcaKo/tpTJkd+3mD3/39/m1T/0K//XuK/zHt77EnswghDE+fuR5Xtx7ilQ0qUR04vIlAaouhmdOHQEtQs3zmFwqsFC0Vf5GrE+hWeNwv0mOBW5P3cL2Mhiax1BOZyDdwPTLWxiLSdmzKLZMSIwwO7tIcXmaemEBp1qhVfcolaqUK1WFcKbzaax0DM/R2FxrELgGtqdz4+odnHqFoaE+kgP9rK0XKEwvqGxFpDtP/0CfyhWVCut4viB2bXFS4mMl2mViAm1pIn4NAslKZHsYeOwIv/1PPsPR0/v54dRVyn6dU6N7GM0MqaaO4VgOU5NSArg8flFE6XJ46vRhJOWt4AFgo9ngxvQib841WK/V+eVD/Qxaa1yduUrJ1ojp0BPzGct7RP0Sut9UCrlYb1CqGVh9J5mdnWP+1gVajU0838LxdYrVFtWGrRzCmK5Trzdp1hy8mt0u/IkkuHbtHvGIweju7ZhS/r64wuqdaWUtMA2yuRRZaa1xfZpuQMPzcUJPxVKRWKLdFBZ6aKKsvSb1RJzorv2MHj7Bb3/8RY7sGWRmbU1VnPdl00QMk3Qqq7AY4TbJTF4Rjrl07q3wxJnjqqrBabr84N4qX7kxo6h+bcXlIye38zvHRygW7jIxfVlVNHhulYwOO/NJIk4dghq1RpHllRUqFZ3+Qy+wKFbn7hVct6lExA08KjWP8kYdv9bCsH3ClqcicbE02cEB/Fw3D6aW0B2XVDaJG4myvl6h9GCeiOtgxiyi2V4iVlrBrsIsTbtBs1XDc9qZT4X8ibPpOLihgzU6Qvfps6T7B/n0888wOJTh/O2rGKps1sYyLc7uPcUz+0+TiidVWueaWKXLb42HR8+2C4Udx+M7N1f4m4uTdGXizJVsXjw2xMuHh1hYvM2V+28RChIfNunPZuhLJmltFqnVy6yX1ymXNqnXNIaOPcfy0gLz18dpNQSkFqfOo+VAbdPBq9TR7ZZqmZGoJ5FOEsvmqGJhNzXsSl1VWjatKBvrJeozc5iBh5XLkBgYRY/EiCZNTFMyhwHltQ1qGyXlfQs8KDCHhKLRqEbf2AhBKqu46VOfeono3iGmN4s8v/sUWU18HZ2uXBcj6S4iRkRJjDLXF85dDY+f2Y+uqrVhtdpgYmqBQt1hpSw3afL+/V0k3BVmp6+g+XVVzS1NEvFYhKWVJVZWCyyvb1CruzitkF1nnmVtYYHJc+eoF0v4rrT+Wkpv2eK6O3WiZkAiGSOQAFSLUK/ZlGwBfpNKmToRAyeSpLayTGt6SpW7xocGyI8OYDZrxDXhEBff0yitN2nVxIyHikOl6NnSPEYHM6SzFuV6hXS+j3/0G7/H4OOnsU2LD+4+Q0S3toB3CYzb9cVC0glJ0b558UL4+InH0LQ4VdfntclZLtyfp9YIeeHwLvaPdmH4DebvnOPerdcY7c8TS6WxfSjVG9yenGJlQXwUiT0kL6Nz+NkXWJuf5cEbF6gXynie5KoF2/OJJA26czEVEUvZfa3mUS82KVWaeMkseixDaJgECQvPMCjPTtO6f5+EqdE90ks2HyPhNTBpYsZ1HKJMT9VotdqdqJIZFZjDCFyG+xP0D0Rp0MSIZvj0r/1Lhs88wbWVB3RnMphWjIQZZWf/MPt6t5Owoqr4aEI45rXLl8OnjoqDZ7Jcq/Ol8Rs4QYKJ6SLHRrv5rSf3YoQ23//GF/nG175AV1+a7sFRiGUptzTu3JnB3qyj1Ruq/U9Y88yLLyp48/5bFxT+GngGusCV6RjpbARDE8jCo2Eb1JvSfebgRyLoqn4lgV2rsbG+TKtRpVXdxNrcpCfqM7ozS6o7SuA4mFEUkXU9w71bRYoFifQlA+kqTFlKWBJRn/27+kgkpTvX4mO/+gckDx1lYvEevttgo1Khv6ubg8N7+cjR9zMgVV1hyDVB8C5evBSeOn4UDJMl8WMu3GSuGnBjuaJK2p/b08/ZbXnuv/Vt/p8v/F84dhUtmadvxy6y/UPcf7BAo+Lgu1J0JNXXOs995MPMzU1x+8ZVvKZNOhonEdNwfUdtyrdtak2PphcjlGbyTJLte7fjhDr1jQaNtWkK9+4rQLsZOER0nx3dCfI9Fqm+CKHRLoyWCkvftlhZaLK6XFUiKbCrJ4GsJohNyM7t3eTyGn0jvXzwU5/D2bGLVmhKRxc3J6+ze9chrEiEX3jsSUbTvQoJmJiYQLtw8XJ48vhR5V7XXZ9bC2vcXyvS8KVqG/JWwMGRLiZe/zb/5a++QLNRxnZ9uoYGGd6xk5npBVo1wXmbuJG4iks++LEXmb1/h7kH91WWMtRlwT5OyyeUAkSpo2s0iaSSDG4bpqsrQ7ZbrEyozKddK1MvN1UoUa0WlcLP6Rqb8zMKYiAhaVuXiLBNEGFloc787DqaZuI6bjtzTEBU00jENQaG0vQMdPPSb/4+QyeeBOKEXpOZhTl2jOygoTucHTtIbyKvgDFVH3P+0nh48vgxleMSjFU8TSkAFNhJQhCplxGH7rvf/jp/9Zd/Rr26STwVYduunQp2vHPjJjHdwm41sX2LIJ7i+Zc+wfy9e9y7fEXV2nixBC3TQrNSRKJZXLtBMg4Dg10Md2fQ3ICNZpXMYJbuviES0Th2s6H0kua6VItrFGZnmb92A6dZJZ2Pq1SwpGJEpWwWPaYn5wk8X4Uk8XSURqOJV2/XiA0MZ9l/eA8v/+bvsvvMk6wXq4z09auaPAWbJOLkzCQRMUCaxpXxK2gTV8bDw4ePtrtNVImZ1Mi0i0/axTuiywIunH+Vv/j8f2R+dgo9ZjC0bZRoJMrdG9dJRSxMSyPwAlqaxdGPvsjS9AIzV66pTINYHleIp1uYMZO47pPLxujr7iEaBzOeRUv0UneK9Pb0kkh00XCrRCXAjCbYXFnm8o9eo7a2gdNo0dOXJd0do9Fs0hTwvuQwdXeGWqVGJhdn98ERfNdm8vqaej3fH+WDH3uGF//J55iL+rh1j3w6y2KrSFcyw/M7j7ErN6yQR4GObl67jnbv3s1w+7YdWLLCdldMu2W5UxmoxhEEzM4/4D/91ee5fv2SwkISyTT57m4m79xVsKh0PiixMSKc/dAHWLj/gHuXJ5Sbrscz1MpVSqV14jmTHWN9eA2b0I8xumeAWD5Otn8PhdUypiZQuEGhWiUajdCXz2BUKizfu0M8EqG4uE6lXiM90svi6jorSyUCx6S+UaVZq5HtTXL09C6ymSTnf3SL5aUyQ2N5Xv7MS7z/k5/hW8s36It2Mbk6w6YBuXiKl3ad5sMH3qd8mJbjsjwzK+Ws98JcNk8u19XOFMq/TsWmetIO6yuNMl/88l8wfu0cgW1jxZIY0STTU3OKu+zAVoVERmhx5pnnWV1cYuruXdxqg81CEbtew7Kgty9LMi5ZxipYOTIpGN2ZYtex0xAkcFpFag2N5ZJHs1Ymo7kMdyWJWtINp1NcWGVyZgYJyVbWi8zPFsERZSpVFy7do/10DfZQr1RYX1xTvtLOgzv5xK98mg994mVemb3Mtbv3yObz9Ga7mV+d4eWTH+b0yCEFuZYVLFJCW5QCaEL6+/u2RgK0CwLb7Q2dci9wvBavvvFd/utX/5aNUoH+4VHisQTzs9MqxipLRaYjch/lxDMfpFIusXT/FsW5GRqrBUy/PTolGTOxZaaMC7nefuLxgIHBKKPbhohYOulMhCDShW0N0aq30GobmFqJQK/QnUkofbS0ssrc4gKb9aZqWXabDk6thamZZHtHcN0kheUiuu5w6Ogh+sd28KGPvMT7zz5PI2wyuTTLYG5AzbVZqa9xfMdhUoaUgASsr61jCDooJfPSdTE2NvauPciKTGHIysoS//p/+1fcuHudPfv2MtzXw+3xNwlko75Bw5OxBRonX/wEpeIKc+OX8BubGGYEpymZTQGxPYJIHD+MgNdieChPVyZKNpkkmsvhhA0M3aa7Z4xM/w7qjQJL81dwmktEI76CGarlBuVSHS0aoS7YjmALvqOsaNTMEjd6aFR8Wi2XvpExDhx7nF/99G8xmB962J/Q6VPolDOpYirfZ2Z2lv7+/naThTQWDA8Pv63J4u310+36PGn5+7M//RP+5q//nKHtI2wfHWH8jVcJWzZuaKjUg0wWeuqlT7KxscLdi+eU4tbFEjng2VViMj3EiKIFDnaxSNzU6OnNMbzvEIldeyjXChj1dUwhIqFqJZ6bf0DTrmBGdZLpBPFIO0WSyCSQd3kuFNYWicdCYqk4USsuUAypeC+6leSFD32aj7/46+0Q4B0uWWNn/Is0nAwODqI5jqPacmTWgUz4eOcmrva4JXlt6sE9/t2//Tds1CqkUyluj09guR62dLbpoRpg8dwv/zJOa4M7F15ns1ojJlZm01V1eql0HscLsKubRByXrsE+rHSSbH8v3ft2Kx/EtBvUNxaprN1TuqlScahUWiqrqGoYdZt8b5R8f4pIIovjRthYX6SnN0o0FcWKRkhYKTQvxWDfIT7xi7/D6MiBLQfkpynTIYw0jQoUq9pypCdS+nSkm1Qo9Y4txQ9tlSD0Hq+99i2+/I2vKzzlzvhVYpJsM6VE3qW3v5vTH/owq4tTzE5coCmhghnDbQkgrpPK9lAU8Gl2lXwiyfbHDhDfPoQW0XBqNRKJnOIUr7hArTJDw62TSndhRmLKv5IxKevScBXT6R5MksnnyGb7VYYyndbwdVvFQLrkIusxPvnxf87Z0x9VdcTv1kgghy5Z0rc1cknrn7QUS2NBp634PfoQ1EublSLf+M7f8dUvf5U7l6+iBw36tqVI98aVydt75mkWJ+9SunMLy/HVKUgM5etZaraOXaoQNm3iyTi9Y9voOrAfM5+mMLeMlcyQSOtk3QKtwjIzc1OEhkcym8KRYqCmSzSWI1QNp3WGRoUwKXq7e9uVU80SLdul5UR55qmX+dDznyWT7G736L3HzJhO+6M0m6jWP8/zQqGWdJHKdAxho/e6tlquKZYL/Pn//Xm++KdfIJMx6NsVo1BYJ2Zleey5DzE7eYuVm5dIhm7bXwxS5Ad3sVGRQsWARAqsdBRbighVgj5DMp9lo1RD86skzSL1SonyZgGfJolIDHvTw62ZdA1uJ96bwdc36RswSKd1LD2OU/XxBdKIJ9mz7xk+8Pzn6OnaudWU8N7DdESdSEO+tCepZlERJSGE5JpFnETPdCZ/vDOBJHfRDuLuT97iP/35n3D31kW0sMja8jp6pJtTn3iJ2Zs3WLp6gbjvkEx3E03kiUbSuIk+tL4eXG8Db3OFVmFFlZpmevK4RqAKqaVQqFatUC4V6BvKqdRKo2VjtwIsLc3gYC9R6ZUwbeJxj3wyQ61os1msEM3FOXr8OT743K/T131waxDUT+/k0YE6naZ0aZSVfsh2ZdzWO+RF0TWihOXF99Q1KtklRT0ut2+N86W//QIX3/oe9WKVlmNw4qMfZfH+HTYXH9CbzhFJ5mnUGirOSg6O0LV3jFjCo7o4y/rUAwUhdA/3YPs2KSlC8nUajQBJ4UqxRDQpAWaEzaJNKhVlYCBNMmMRTZlq5l6rWleQRzLbw77DT3H61EfZNnwEQ2vPkWmnEba623+CRp1eSGmWfZQpHjakK92xudket7Q1lOtdLZQQZquVxvNsblw9z9e++kWunH+T5bklTnzgOZamJmlsrpPvzmPEMviO9CqtMjiWZmBnP6EF1ZU6a1MbquyrazCLbTfwWz7NWoBhJIhbIZ7TUEm5mqRQQqlziRA1LaVXct0xVeWwUSgwMLyN/Yffx5kzn2Cwf5/KmbdViuCSbQ/+0avDMdKELwwhekWGfHQYQvVdK9aRiqetoRfyougaefzpiTydSYlb7cbiJXsupY0Vvvzlv+ab/+3L9O3op7Qwhe/UlHMnjp8XaOw8lGHn7igBDWp2QHklZGPJU1376XwMt1knbEk3q4vrGPRkZNifS7VeUdF2TPRM08exQ7JdObq6U8RiOvnMAGeeepGTT36ATGYIQ4ts0UDNkGsTpdMu3eGhrRl6oltFx8p+RVo610/NjxELJRMyOu2AHcL8mHu2+o63WFM1p6nDCKlUyzyYvM7F69/j3sSrLC8sUCq0iCRyJPqhb9hiZDBDbbOs5lm5jkWtJtl6ScwLsu9TWavg2Aalik0ikaS/L0kYlFUjh7NpsDa/ghN4dA3tZGjbHh47dJj3PfVBRsb2E1WjTlQX5SOE2eqH+gnCPDomRURIKrM6DPI2HaO2tuXECWFErMQ1lg/8NNdszXMTtCZot+V6ga96t6X6u+WXmb43zvlzP+T6xDWK1WXGDkVJJgJKqxWcqmoKQI/HlVfcaLXwbRenKKkVF8NKsrRSIJNM0jeQx6XBRqFE6FuMbhthcHAHPYMHOXT8CQ4fPkMk1qnYaxcu/Zgw7Xb2thi9XZTEPK+urirx6VjiR/f5jsO72nHRioIOxekTM/6QxZTcthuP5afeqDM1NUVps8ye3XsY7O1XiL5qdggC6tVV7j2YoFi9j+9UmJ2cxWl6EpXiaQbxbJZms4Hv+Kp6O2h6aiSBYViELWmOCHE1k66hIXYc2MHI9lH2jB0l171dVToIJ4soFEsFqSShX7qBt+qJ22PyfnyIHQ/v0VFMyv3f6u9+V455VDnJzYRzpN6tM+btJ8VK3jM9Pa2auIXD9uzZo/wA4SAxfal0WgHUAkdIMaPvO5TLBZpS5rXVPC5uvugyQdxMKTMRV0BajCMWnu0ppy6eTNPdN6BqdWUGhBQQySY7w0+FU2/evMn9+/c5deoUQ0NS0b41zXFrU+0e7jZ3i+svhy1G5qGy/e8y7m3rS4SjZDHCXUIIIYw0QYkXffToUXbs2KGQwWq1pjbR1ZX/mRML325NO5zZFnOxSs2mjDQpkMtl1Vvv3r2r7vXgwQMuXbrE7t27eezQY2TSPx4j1VETHZekM+6tM9Hsnazvew4IbGcnHUXhRwcEPvpFotWFYzpz8t566y01f0ZOTv4mn5fTFMuyY+cYg32D3LsvIHnAvr17qVQ2iUSjpNNtXbZZ2WRpcZF0Osvw0Cizc3OqK8V1baUPXMfmO9/5LidPnmT37j1cu3ZNnbzoCWkLFkUquvFRCyPf2yGKHJS8v/O6vPZzTTX7Cf9H/SoyKaIinCA3lgU+qqiEaPLlwjmSepBFnjhxQn1WFis6JJUR0xqnUq4wMzNHd1desfzCwiw9/T1sG92mEOYHUw+4fv0ao6Pb2X/gIK+++pqq731w/74ixo4dY7zx+puMjG7n6NFjtFpNFhYWOHLkiBoMJBvuTGNVjVlBoNYuhyvr/smRku+035+ySu/2Jvm7UnDFopp62pnMI8R41EMW+Z2ZmVELGx0dVeIjLO64Dv39PQz0D3Px4kWF7ssG7VadlZU1urp71NANGXs7+eABk5OTbB/dxuDIoOKe27dvsby8xHPPP08+38X58xfVGk6fPq24UrzWR+fedPSJEEU4Wggm1vVRj/69Z+S8wxy89yKOvCaesXiKctNOJPqo1ep8vrM44bJbt26RTCY4cuQoiwtLXL92nWQyxpEjhygUNpibnWNwaIh9+/cjQycmxicY276Nffv2K5jj8uVxurt72Lt/v4qSBX40LUNxr3DIo1alw+Ed0ZGDk3X+/za29lGCCWeIIyg3F64RDhGX+tFFduRWCCjEFEUn75EMw4bMuyRUk169LTGNRCNkszkcu8XmZqU9pHhrBm+91iAai6iOlrZJ/fFqOq69PIo+E+4QDpLfZV1CkEcnP/6sg3/olvxDZoYr72BrJLUQRxYkvwvndKZBq/lzW3O7fxbb/ryL7ViXDjHknvJcxLszGlsO4H/4aOzOBjrzODssLMr54TB1x1G+gurs2JrbLY/vpPn/PgTpwI9CiM6scnkUPSaH0VG6naHqnalsj8ILf5/7/VyDjn+eL1RlatLWJ629nvQ0uUqEhJuEaNIjKUr34WlvTXhVXPBz3EA2KvpCNt6ZJC9iItwhRBHC/3+dLP/oMv5fWk/v25SjZ1oAAAAASUVORK5CYII=">
          <a:extLst>
            <a:ext uri="{FF2B5EF4-FFF2-40B4-BE49-F238E27FC236}">
              <a16:creationId xmlns:a16="http://schemas.microsoft.com/office/drawing/2014/main" id="{046DF437-336F-45E5-A838-8EADB27C8B9E}"/>
            </a:ext>
          </a:extLst>
        </xdr:cNvPr>
        <xdr:cNvSpPr>
          <a:spLocks noChangeAspect="1" noChangeArrowheads="1"/>
        </xdr:cNvSpPr>
      </xdr:nvSpPr>
      <xdr:spPr bwMode="auto">
        <a:xfrm>
          <a:off x="1524000" y="190500"/>
          <a:ext cx="976312" cy="976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522876</xdr:colOff>
      <xdr:row>0</xdr:row>
      <xdr:rowOff>162560</xdr:rowOff>
    </xdr:from>
    <xdr:to>
      <xdr:col>1</xdr:col>
      <xdr:colOff>1833460</xdr:colOff>
      <xdr:row>4</xdr:row>
      <xdr:rowOff>20320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CDB485-65A9-453F-9DC5-0433BBB14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36" y="162560"/>
          <a:ext cx="1310584" cy="1137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0570-9A5C-4790-95EE-C182223A00EB}">
  <dimension ref="A1:D29"/>
  <sheetViews>
    <sheetView showGridLines="0" view="pageBreakPreview" zoomScale="169" zoomScaleNormal="100" workbookViewId="0">
      <selection activeCell="D2" sqref="D2:D4"/>
    </sheetView>
  </sheetViews>
  <sheetFormatPr baseColWidth="10" defaultColWidth="11.44140625" defaultRowHeight="14.4" x14ac:dyDescent="0.3"/>
  <cols>
    <col min="1" max="1" width="29.33203125" style="1" customWidth="1"/>
    <col min="2" max="2" width="21.33203125" style="1" customWidth="1"/>
    <col min="3" max="3" width="16.6640625" style="1" customWidth="1"/>
    <col min="4" max="4" width="25.109375" style="1" customWidth="1"/>
    <col min="5" max="16384" width="11.44140625" style="1"/>
  </cols>
  <sheetData>
    <row r="1" spans="1:4" ht="4.05" customHeight="1" x14ac:dyDescent="0.3"/>
    <row r="2" spans="1:4" ht="30" customHeight="1" x14ac:dyDescent="0.3">
      <c r="A2" s="124"/>
      <c r="B2" s="125" t="s">
        <v>38</v>
      </c>
      <c r="C2" s="125"/>
      <c r="D2" s="99" t="s">
        <v>42</v>
      </c>
    </row>
    <row r="3" spans="1:4" ht="30" customHeight="1" x14ac:dyDescent="0.3">
      <c r="A3" s="124"/>
      <c r="B3" s="125"/>
      <c r="C3" s="125"/>
      <c r="D3" s="98" t="s">
        <v>43</v>
      </c>
    </row>
    <row r="4" spans="1:4" ht="30" customHeight="1" x14ac:dyDescent="0.3">
      <c r="A4" s="124"/>
      <c r="B4" s="125"/>
      <c r="C4" s="125"/>
      <c r="D4" s="99" t="s">
        <v>44</v>
      </c>
    </row>
    <row r="5" spans="1:4" x14ac:dyDescent="0.3">
      <c r="A5" s="20"/>
      <c r="B5" s="21"/>
      <c r="C5" s="21"/>
      <c r="D5" s="22"/>
    </row>
    <row r="6" spans="1:4" x14ac:dyDescent="0.3">
      <c r="A6" s="76" t="s">
        <v>22</v>
      </c>
      <c r="B6" s="126"/>
      <c r="C6" s="126"/>
      <c r="D6" s="25"/>
    </row>
    <row r="7" spans="1:4" x14ac:dyDescent="0.3">
      <c r="A7" s="76" t="s">
        <v>40</v>
      </c>
      <c r="B7" s="60"/>
      <c r="C7" s="24"/>
      <c r="D7" s="25"/>
    </row>
    <row r="8" spans="1:4" ht="15.6" x14ac:dyDescent="0.3">
      <c r="A8" s="76" t="s">
        <v>39</v>
      </c>
      <c r="B8" s="97"/>
      <c r="C8" s="80"/>
      <c r="D8" s="56"/>
    </row>
    <row r="9" spans="1:4" ht="15.6" x14ac:dyDescent="0.3">
      <c r="A9" s="59" t="s">
        <v>0</v>
      </c>
      <c r="B9" s="26"/>
      <c r="C9" s="26"/>
      <c r="D9" s="27"/>
    </row>
    <row r="10" spans="1:4" ht="15" thickBot="1" x14ac:dyDescent="0.35">
      <c r="A10" s="20"/>
      <c r="B10" s="28"/>
      <c r="C10" s="28"/>
      <c r="D10" s="29"/>
    </row>
    <row r="11" spans="1:4" ht="54.6" thickBot="1" x14ac:dyDescent="0.35">
      <c r="A11" s="30" t="s">
        <v>23</v>
      </c>
      <c r="B11" s="64" t="s">
        <v>1</v>
      </c>
      <c r="C11" s="64" t="s">
        <v>2</v>
      </c>
      <c r="D11" s="68" t="s">
        <v>3</v>
      </c>
    </row>
    <row r="12" spans="1:4" x14ac:dyDescent="0.3">
      <c r="A12" s="33" t="s">
        <v>24</v>
      </c>
      <c r="B12" s="65"/>
      <c r="C12" s="65"/>
      <c r="D12" s="63">
        <f>+B12+C12</f>
        <v>0</v>
      </c>
    </row>
    <row r="13" spans="1:4" x14ac:dyDescent="0.3">
      <c r="A13" s="33" t="s">
        <v>4</v>
      </c>
      <c r="B13" s="66"/>
      <c r="C13" s="66"/>
      <c r="D13" s="62">
        <f>+B13+C13</f>
        <v>0</v>
      </c>
    </row>
    <row r="14" spans="1:4" ht="15" thickBot="1" x14ac:dyDescent="0.35">
      <c r="A14" s="52" t="s">
        <v>5</v>
      </c>
      <c r="B14" s="69">
        <f>+B12-B13</f>
        <v>0</v>
      </c>
      <c r="C14" s="69">
        <f>+C12-C13</f>
        <v>0</v>
      </c>
      <c r="D14" s="70">
        <f>+D12-D13</f>
        <v>0</v>
      </c>
    </row>
    <row r="15" spans="1:4" ht="15" thickBot="1" x14ac:dyDescent="0.35">
      <c r="A15" s="73"/>
      <c r="B15" s="75"/>
      <c r="C15" s="75"/>
      <c r="D15" s="74"/>
    </row>
    <row r="16" spans="1:4" ht="15" thickBot="1" x14ac:dyDescent="0.35">
      <c r="A16" s="71" t="s">
        <v>25</v>
      </c>
      <c r="B16" s="122"/>
      <c r="C16" s="123"/>
      <c r="D16" s="72" t="e">
        <f>+#REF!+D14</f>
        <v>#REF!</v>
      </c>
    </row>
    <row r="17" spans="1:4" ht="15" thickTop="1" x14ac:dyDescent="0.3">
      <c r="A17" s="40"/>
      <c r="B17" s="41"/>
      <c r="C17" s="41"/>
      <c r="D17" s="42">
        <f>+B17+C17</f>
        <v>0</v>
      </c>
    </row>
    <row r="18" spans="1:4" x14ac:dyDescent="0.3">
      <c r="A18" s="37"/>
      <c r="B18" s="35"/>
      <c r="C18" s="35"/>
      <c r="D18" s="34"/>
    </row>
    <row r="19" spans="1:4" ht="15" thickBot="1" x14ac:dyDescent="0.35">
      <c r="A19" s="37"/>
      <c r="B19" s="35"/>
      <c r="C19" s="35"/>
      <c r="D19" s="34"/>
    </row>
    <row r="20" spans="1:4" ht="15.6" thickTop="1" thickBot="1" x14ac:dyDescent="0.35">
      <c r="A20" s="43" t="s">
        <v>10</v>
      </c>
      <c r="B20" s="44">
        <f>SUM(B17:B18)</f>
        <v>0</v>
      </c>
      <c r="C20" s="44">
        <f>SUM(C17:C18)</f>
        <v>0</v>
      </c>
      <c r="D20" s="45">
        <f>+B20+C20</f>
        <v>0</v>
      </c>
    </row>
    <row r="21" spans="1:4" ht="15.6" thickTop="1" thickBot="1" x14ac:dyDescent="0.35">
      <c r="A21" s="43" t="s">
        <v>26</v>
      </c>
      <c r="B21" s="44"/>
      <c r="C21" s="44"/>
      <c r="D21" s="45" t="e">
        <f>+D16-D20</f>
        <v>#REF!</v>
      </c>
    </row>
    <row r="22" spans="1:4" ht="15.6" thickTop="1" thickBot="1" x14ac:dyDescent="0.35">
      <c r="A22" s="46" t="s">
        <v>27</v>
      </c>
      <c r="B22" s="47" t="s">
        <v>9</v>
      </c>
      <c r="C22" s="47"/>
      <c r="D22" s="34"/>
    </row>
    <row r="23" spans="1:4" ht="15.6" thickTop="1" thickBot="1" x14ac:dyDescent="0.35">
      <c r="A23" s="48"/>
      <c r="B23" s="49" t="s">
        <v>9</v>
      </c>
      <c r="C23" s="50"/>
      <c r="D23" s="51"/>
    </row>
    <row r="24" spans="1:4" ht="15.6" x14ac:dyDescent="0.3">
      <c r="A24" s="10"/>
      <c r="B24" s="11"/>
      <c r="C24" s="11"/>
      <c r="D24" s="12"/>
    </row>
    <row r="25" spans="1:4" ht="15.6" x14ac:dyDescent="0.3">
      <c r="A25" s="2" t="s">
        <v>19</v>
      </c>
      <c r="B25" s="3"/>
      <c r="C25" s="4" t="s">
        <v>18</v>
      </c>
      <c r="D25" s="5"/>
    </row>
    <row r="26" spans="1:4" ht="15.6" x14ac:dyDescent="0.3">
      <c r="A26" s="6" t="s">
        <v>17</v>
      </c>
      <c r="B26" s="3"/>
      <c r="C26" s="7" t="s">
        <v>17</v>
      </c>
      <c r="D26" s="5"/>
    </row>
    <row r="27" spans="1:4" ht="15.6" x14ac:dyDescent="0.3">
      <c r="A27" s="6" t="s">
        <v>16</v>
      </c>
      <c r="B27" s="8"/>
      <c r="C27" s="7" t="s">
        <v>16</v>
      </c>
      <c r="D27" s="9"/>
    </row>
    <row r="28" spans="1:4" ht="15.6" x14ac:dyDescent="0.3">
      <c r="A28" s="6" t="s">
        <v>15</v>
      </c>
      <c r="B28" s="8"/>
      <c r="C28" s="7" t="s">
        <v>15</v>
      </c>
      <c r="D28" s="9"/>
    </row>
    <row r="29" spans="1:4" ht="16.2" thickBot="1" x14ac:dyDescent="0.35">
      <c r="A29" s="13"/>
      <c r="B29" s="14"/>
      <c r="C29" s="15"/>
      <c r="D29" s="16"/>
    </row>
  </sheetData>
  <mergeCells count="4">
    <mergeCell ref="B16:C16"/>
    <mergeCell ref="A2:A4"/>
    <mergeCell ref="B2:C4"/>
    <mergeCell ref="B6:C6"/>
  </mergeCells>
  <pageMargins left="0.7" right="0.7" top="0.75" bottom="0.75" header="0.3" footer="0.3"/>
  <pageSetup paperSize="9" scale="8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45FD-F33B-4E2C-A2D1-31CCD98C58CF}">
  <dimension ref="A1:D29"/>
  <sheetViews>
    <sheetView showGridLines="0" view="pageBreakPreview" zoomScale="60" zoomScaleNormal="163" workbookViewId="0">
      <selection activeCell="D2" sqref="D2:D4"/>
    </sheetView>
  </sheetViews>
  <sheetFormatPr baseColWidth="10" defaultColWidth="11.44140625" defaultRowHeight="14.4" x14ac:dyDescent="0.3"/>
  <cols>
    <col min="1" max="1" width="36.77734375" style="1" bestFit="1" customWidth="1"/>
    <col min="2" max="3" width="15.33203125" style="1" customWidth="1"/>
    <col min="4" max="4" width="20" style="1" bestFit="1" customWidth="1"/>
    <col min="5" max="16384" width="11.44140625" style="1"/>
  </cols>
  <sheetData>
    <row r="1" spans="1:4" ht="4.05" customHeight="1" x14ac:dyDescent="0.3"/>
    <row r="2" spans="1:4" ht="30" customHeight="1" x14ac:dyDescent="0.3">
      <c r="A2" s="129"/>
      <c r="B2" s="125" t="s">
        <v>38</v>
      </c>
      <c r="C2" s="125"/>
      <c r="D2" s="99" t="s">
        <v>42</v>
      </c>
    </row>
    <row r="3" spans="1:4" ht="30" customHeight="1" x14ac:dyDescent="0.3">
      <c r="A3" s="129"/>
      <c r="B3" s="125"/>
      <c r="C3" s="125"/>
      <c r="D3" s="98" t="s">
        <v>43</v>
      </c>
    </row>
    <row r="4" spans="1:4" ht="30" customHeight="1" x14ac:dyDescent="0.3">
      <c r="A4" s="129"/>
      <c r="B4" s="125"/>
      <c r="C4" s="125"/>
      <c r="D4" s="99" t="s">
        <v>44</v>
      </c>
    </row>
    <row r="5" spans="1:4" x14ac:dyDescent="0.3">
      <c r="A5" s="18"/>
      <c r="B5" s="17"/>
      <c r="C5" s="17"/>
      <c r="D5" s="19"/>
    </row>
    <row r="6" spans="1:4" ht="15.6" x14ac:dyDescent="0.3">
      <c r="A6" s="76" t="s">
        <v>22</v>
      </c>
      <c r="B6" s="130"/>
      <c r="C6" s="130"/>
      <c r="D6" s="25"/>
    </row>
    <row r="7" spans="1:4" ht="15.6" x14ac:dyDescent="0.3">
      <c r="A7" s="57" t="s">
        <v>40</v>
      </c>
      <c r="B7" s="60"/>
      <c r="C7" s="24"/>
      <c r="D7" s="25"/>
    </row>
    <row r="8" spans="1:4" ht="15.6" x14ac:dyDescent="0.3">
      <c r="A8" s="76" t="s">
        <v>39</v>
      </c>
      <c r="B8" s="61"/>
      <c r="C8" s="23"/>
      <c r="D8" s="56"/>
    </row>
    <row r="9" spans="1:4" ht="18" x14ac:dyDescent="0.35">
      <c r="A9" s="58" t="s">
        <v>0</v>
      </c>
      <c r="B9" s="26"/>
      <c r="C9" s="26"/>
      <c r="D9" s="27"/>
    </row>
    <row r="10" spans="1:4" ht="15" thickBot="1" x14ac:dyDescent="0.35">
      <c r="A10" s="20"/>
      <c r="B10" s="28"/>
      <c r="C10" s="28"/>
      <c r="D10" s="29"/>
    </row>
    <row r="11" spans="1:4" ht="41.4" thickBot="1" x14ac:dyDescent="0.35">
      <c r="A11" s="94" t="s">
        <v>12</v>
      </c>
      <c r="B11" s="95" t="s">
        <v>1</v>
      </c>
      <c r="C11" s="31" t="s">
        <v>2</v>
      </c>
      <c r="D11" s="78" t="s">
        <v>3</v>
      </c>
    </row>
    <row r="12" spans="1:4" x14ac:dyDescent="0.3">
      <c r="A12" s="79" t="s">
        <v>6</v>
      </c>
      <c r="B12" s="41">
        <f>+'AP Vrs REVAL'!B13</f>
        <v>0</v>
      </c>
      <c r="C12" s="41">
        <f>+'AP Vrs REVAL'!C13</f>
        <v>0</v>
      </c>
      <c r="D12" s="41">
        <f>+B12+C12</f>
        <v>0</v>
      </c>
    </row>
    <row r="13" spans="1:4" x14ac:dyDescent="0.3">
      <c r="A13" s="33" t="s">
        <v>7</v>
      </c>
      <c r="B13" s="66"/>
      <c r="C13" s="66"/>
      <c r="D13" s="66">
        <f>+B13+C13</f>
        <v>0</v>
      </c>
    </row>
    <row r="14" spans="1:4" x14ac:dyDescent="0.3">
      <c r="A14" s="80" t="s">
        <v>8</v>
      </c>
      <c r="B14" s="67">
        <f>+B12-B13</f>
        <v>0</v>
      </c>
      <c r="C14" s="67">
        <f>+C12-C13</f>
        <v>0</v>
      </c>
      <c r="D14" s="67">
        <f>+B14+C14</f>
        <v>0</v>
      </c>
    </row>
    <row r="15" spans="1:4" ht="15" thickBot="1" x14ac:dyDescent="0.35">
      <c r="A15" s="92" t="s">
        <v>28</v>
      </c>
      <c r="B15" s="93"/>
      <c r="C15" s="93"/>
      <c r="D15" s="93">
        <f>+B15+C15</f>
        <v>0</v>
      </c>
    </row>
    <row r="16" spans="1:4" ht="15" thickBot="1" x14ac:dyDescent="0.35">
      <c r="A16" s="73"/>
      <c r="B16" s="75"/>
      <c r="C16" s="75"/>
      <c r="D16" s="74"/>
    </row>
    <row r="17" spans="1:4" ht="15" thickBot="1" x14ac:dyDescent="0.35">
      <c r="A17" s="38" t="s">
        <v>25</v>
      </c>
      <c r="B17" s="127"/>
      <c r="C17" s="128"/>
      <c r="D17" s="39" t="e">
        <f>+#REF!+D14</f>
        <v>#REF!</v>
      </c>
    </row>
    <row r="18" spans="1:4" ht="15.6" thickTop="1" thickBot="1" x14ac:dyDescent="0.35">
      <c r="A18" s="83"/>
      <c r="B18" s="84"/>
      <c r="C18" s="84"/>
      <c r="D18" s="85"/>
    </row>
    <row r="19" spans="1:4" ht="15" thickBot="1" x14ac:dyDescent="0.35">
      <c r="A19" s="24"/>
      <c r="B19" s="24"/>
      <c r="C19" s="24"/>
      <c r="D19" s="24"/>
    </row>
    <row r="20" spans="1:4" ht="15.6" thickTop="1" thickBot="1" x14ac:dyDescent="0.35">
      <c r="A20" s="86" t="s">
        <v>10</v>
      </c>
      <c r="B20" s="44"/>
      <c r="C20" s="44"/>
      <c r="D20" s="87"/>
    </row>
    <row r="21" spans="1:4" ht="15.6" thickTop="1" thickBot="1" x14ac:dyDescent="0.35">
      <c r="A21" s="86" t="s">
        <v>26</v>
      </c>
      <c r="B21" s="44"/>
      <c r="C21" s="44"/>
      <c r="D21" s="87"/>
    </row>
    <row r="22" spans="1:4" ht="15.6" thickTop="1" thickBot="1" x14ac:dyDescent="0.35">
      <c r="A22" s="88" t="s">
        <v>29</v>
      </c>
      <c r="B22" s="47" t="s">
        <v>9</v>
      </c>
      <c r="C22" s="47"/>
      <c r="D22" s="34"/>
    </row>
    <row r="23" spans="1:4" ht="15.6" thickTop="1" thickBot="1" x14ac:dyDescent="0.35">
      <c r="A23" s="86"/>
      <c r="B23" s="89" t="s">
        <v>9</v>
      </c>
      <c r="C23" s="44"/>
      <c r="D23" s="90"/>
    </row>
    <row r="24" spans="1:4" ht="16.2" thickTop="1" x14ac:dyDescent="0.3">
      <c r="A24" s="10"/>
      <c r="B24" s="11"/>
      <c r="C24" s="11"/>
      <c r="D24" s="12"/>
    </row>
    <row r="25" spans="1:4" ht="15.6" x14ac:dyDescent="0.3">
      <c r="A25" s="2" t="s">
        <v>19</v>
      </c>
      <c r="B25" s="3"/>
      <c r="C25" s="4" t="s">
        <v>18</v>
      </c>
      <c r="D25" s="5"/>
    </row>
    <row r="26" spans="1:4" ht="15.6" x14ac:dyDescent="0.3">
      <c r="A26" s="6" t="s">
        <v>17</v>
      </c>
      <c r="B26" s="3"/>
      <c r="C26" s="7" t="s">
        <v>17</v>
      </c>
      <c r="D26" s="5"/>
    </row>
    <row r="27" spans="1:4" ht="15.6" x14ac:dyDescent="0.3">
      <c r="A27" s="6" t="s">
        <v>16</v>
      </c>
      <c r="B27" s="8"/>
      <c r="C27" s="7" t="s">
        <v>16</v>
      </c>
      <c r="D27" s="9"/>
    </row>
    <row r="28" spans="1:4" ht="15.6" x14ac:dyDescent="0.3">
      <c r="A28" s="6" t="s">
        <v>15</v>
      </c>
      <c r="B28" s="8"/>
      <c r="C28" s="7" t="s">
        <v>15</v>
      </c>
      <c r="D28" s="9"/>
    </row>
    <row r="29" spans="1:4" ht="16.2" thickBot="1" x14ac:dyDescent="0.35">
      <c r="A29" s="13"/>
      <c r="B29" s="14"/>
      <c r="C29" s="15"/>
      <c r="D29" s="16"/>
    </row>
  </sheetData>
  <mergeCells count="4">
    <mergeCell ref="B17:C17"/>
    <mergeCell ref="A2:A4"/>
    <mergeCell ref="B2:C4"/>
    <mergeCell ref="B6:C6"/>
  </mergeCells>
  <pageMargins left="0.7" right="0.7" top="0.75" bottom="0.75" header="0.3" footer="0.3"/>
  <pageSetup paperSize="9" scale="9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6B59-CEA6-4384-AD9D-B6C442399D2D}">
  <dimension ref="A1:D28"/>
  <sheetViews>
    <sheetView showGridLines="0" view="pageBreakPreview" zoomScale="140" zoomScaleNormal="161" workbookViewId="0">
      <selection activeCell="D2" sqref="D2:D4"/>
    </sheetView>
  </sheetViews>
  <sheetFormatPr baseColWidth="10" defaultColWidth="11.44140625" defaultRowHeight="13.8" x14ac:dyDescent="0.25"/>
  <cols>
    <col min="1" max="1" width="25.77734375" style="24" customWidth="1"/>
    <col min="2" max="3" width="21" style="24" customWidth="1"/>
    <col min="4" max="4" width="25.44140625" style="24" customWidth="1"/>
    <col min="5" max="16384" width="11.44140625" style="24"/>
  </cols>
  <sheetData>
    <row r="1" spans="1:4" ht="7.95" customHeight="1" x14ac:dyDescent="0.25"/>
    <row r="2" spans="1:4" ht="31.05" customHeight="1" x14ac:dyDescent="0.25">
      <c r="A2" s="124"/>
      <c r="B2" s="125" t="s">
        <v>38</v>
      </c>
      <c r="C2" s="125"/>
      <c r="D2" s="99" t="s">
        <v>42</v>
      </c>
    </row>
    <row r="3" spans="1:4" ht="31.05" customHeight="1" x14ac:dyDescent="0.25">
      <c r="A3" s="124"/>
      <c r="B3" s="125"/>
      <c r="C3" s="125"/>
      <c r="D3" s="98" t="s">
        <v>43</v>
      </c>
    </row>
    <row r="4" spans="1:4" ht="31.05" customHeight="1" x14ac:dyDescent="0.25">
      <c r="A4" s="124"/>
      <c r="B4" s="125"/>
      <c r="C4" s="125"/>
      <c r="D4" s="99" t="s">
        <v>44</v>
      </c>
    </row>
    <row r="5" spans="1:4" x14ac:dyDescent="0.25">
      <c r="A5" s="20"/>
      <c r="B5" s="21"/>
      <c r="C5" s="21"/>
      <c r="D5" s="22"/>
    </row>
    <row r="6" spans="1:4" ht="15.6" x14ac:dyDescent="0.3">
      <c r="A6" s="76" t="s">
        <v>22</v>
      </c>
      <c r="B6" s="130"/>
      <c r="C6" s="130"/>
      <c r="D6" s="25"/>
    </row>
    <row r="7" spans="1:4" ht="15.6" x14ac:dyDescent="0.3">
      <c r="A7" s="57" t="s">
        <v>40</v>
      </c>
      <c r="B7" s="60"/>
      <c r="D7" s="25"/>
    </row>
    <row r="8" spans="1:4" ht="15.6" x14ac:dyDescent="0.3">
      <c r="A8" s="76" t="s">
        <v>39</v>
      </c>
      <c r="B8" s="61"/>
      <c r="C8" s="23"/>
      <c r="D8" s="56"/>
    </row>
    <row r="9" spans="1:4" ht="18.600000000000001" thickBot="1" x14ac:dyDescent="0.4">
      <c r="A9" s="58" t="s">
        <v>0</v>
      </c>
      <c r="B9" s="26"/>
      <c r="C9" s="26"/>
      <c r="D9" s="27"/>
    </row>
    <row r="10" spans="1:4" ht="41.4" thickBot="1" x14ac:dyDescent="0.3">
      <c r="A10" s="77" t="s">
        <v>13</v>
      </c>
      <c r="B10" s="64" t="s">
        <v>1</v>
      </c>
      <c r="C10" s="64" t="s">
        <v>21</v>
      </c>
      <c r="D10" s="91" t="s">
        <v>3</v>
      </c>
    </row>
    <row r="11" spans="1:4" x14ac:dyDescent="0.25">
      <c r="A11" s="79" t="s">
        <v>30</v>
      </c>
      <c r="B11" s="66">
        <f>+'REVAL Vrs BRINKS'!B13</f>
        <v>0</v>
      </c>
      <c r="C11" s="66">
        <f>+'REVAL Vrs BRINKS'!C13</f>
        <v>0</v>
      </c>
      <c r="D11" s="66">
        <f>+B11+C11</f>
        <v>0</v>
      </c>
    </row>
    <row r="12" spans="1:4" x14ac:dyDescent="0.25">
      <c r="A12" s="33" t="s">
        <v>31</v>
      </c>
      <c r="B12" s="67"/>
      <c r="C12" s="67"/>
      <c r="D12" s="67">
        <f>+B12+C12</f>
        <v>0</v>
      </c>
    </row>
    <row r="13" spans="1:4" ht="14.4" thickBot="1" x14ac:dyDescent="0.3">
      <c r="A13" s="52" t="s">
        <v>8</v>
      </c>
      <c r="B13" s="69"/>
      <c r="C13" s="69"/>
      <c r="D13" s="69">
        <f>+B13+C13</f>
        <v>0</v>
      </c>
    </row>
    <row r="14" spans="1:4" ht="14.4" thickBot="1" x14ac:dyDescent="0.3">
      <c r="A14" s="73"/>
      <c r="B14" s="75"/>
      <c r="C14" s="75"/>
      <c r="D14" s="74"/>
    </row>
    <row r="15" spans="1:4" ht="14.4" thickBot="1" x14ac:dyDescent="0.3">
      <c r="A15" s="38" t="s">
        <v>25</v>
      </c>
      <c r="B15" s="127"/>
      <c r="C15" s="128"/>
      <c r="D15" s="39" t="e">
        <f>+#REF!+D13</f>
        <v>#REF!</v>
      </c>
    </row>
    <row r="16" spans="1:4" ht="14.4" thickTop="1" x14ac:dyDescent="0.25">
      <c r="A16" s="40"/>
      <c r="B16" s="41"/>
      <c r="C16" s="41"/>
      <c r="D16" s="42">
        <f>+B16+C16</f>
        <v>0</v>
      </c>
    </row>
    <row r="17" spans="1:4" ht="14.4" thickBot="1" x14ac:dyDescent="0.3">
      <c r="A17" s="83"/>
      <c r="B17" s="84"/>
      <c r="C17" s="84"/>
      <c r="D17" s="85">
        <f>+B17+C17</f>
        <v>0</v>
      </c>
    </row>
    <row r="18" spans="1:4" ht="14.4" thickBot="1" x14ac:dyDescent="0.3">
      <c r="B18" s="82"/>
      <c r="C18" s="82"/>
      <c r="D18" s="82"/>
    </row>
    <row r="19" spans="1:4" ht="15" thickTop="1" thickBot="1" x14ac:dyDescent="0.3">
      <c r="A19" s="86" t="s">
        <v>10</v>
      </c>
      <c r="B19" s="44">
        <f>SUM(B16:B17)</f>
        <v>0</v>
      </c>
      <c r="C19" s="44">
        <f>SUM(C16:C17)</f>
        <v>0</v>
      </c>
      <c r="D19" s="87">
        <f>+B19+C19</f>
        <v>0</v>
      </c>
    </row>
    <row r="20" spans="1:4" ht="15" thickTop="1" thickBot="1" x14ac:dyDescent="0.3">
      <c r="A20" s="86" t="s">
        <v>26</v>
      </c>
      <c r="B20" s="44"/>
      <c r="C20" s="44"/>
      <c r="D20" s="87" t="e">
        <f>+D15-D19</f>
        <v>#REF!</v>
      </c>
    </row>
    <row r="21" spans="1:4" ht="15" thickTop="1" thickBot="1" x14ac:dyDescent="0.3">
      <c r="A21" s="88" t="s">
        <v>29</v>
      </c>
      <c r="B21" s="47" t="s">
        <v>9</v>
      </c>
      <c r="C21" s="47"/>
      <c r="D21" s="87"/>
    </row>
    <row r="22" spans="1:4" ht="15" thickTop="1" thickBot="1" x14ac:dyDescent="0.3">
      <c r="A22" s="96"/>
      <c r="B22" s="89" t="s">
        <v>9</v>
      </c>
      <c r="C22" s="44"/>
      <c r="D22" s="90"/>
    </row>
    <row r="23" spans="1:4" ht="16.2" thickTop="1" x14ac:dyDescent="0.3">
      <c r="A23" s="10"/>
      <c r="B23" s="11"/>
      <c r="C23" s="11"/>
      <c r="D23" s="12"/>
    </row>
    <row r="24" spans="1:4" ht="15.6" x14ac:dyDescent="0.3">
      <c r="A24" s="2" t="s">
        <v>19</v>
      </c>
      <c r="B24" s="3"/>
      <c r="C24" s="4" t="s">
        <v>18</v>
      </c>
      <c r="D24" s="5"/>
    </row>
    <row r="25" spans="1:4" ht="15.6" x14ac:dyDescent="0.3">
      <c r="A25" s="6" t="s">
        <v>17</v>
      </c>
      <c r="B25" s="3"/>
      <c r="C25" s="7" t="s">
        <v>17</v>
      </c>
      <c r="D25" s="5"/>
    </row>
    <row r="26" spans="1:4" ht="15.6" x14ac:dyDescent="0.3">
      <c r="A26" s="6" t="s">
        <v>16</v>
      </c>
      <c r="B26" s="8"/>
      <c r="C26" s="7" t="s">
        <v>16</v>
      </c>
      <c r="D26" s="9"/>
    </row>
    <row r="27" spans="1:4" ht="15.6" x14ac:dyDescent="0.3">
      <c r="A27" s="6" t="s">
        <v>15</v>
      </c>
      <c r="B27" s="8"/>
      <c r="C27" s="7" t="s">
        <v>15</v>
      </c>
      <c r="D27" s="9"/>
    </row>
    <row r="28" spans="1:4" ht="16.2" thickBot="1" x14ac:dyDescent="0.35">
      <c r="A28" s="13"/>
      <c r="B28" s="14"/>
      <c r="C28" s="15"/>
      <c r="D28" s="16"/>
    </row>
  </sheetData>
  <mergeCells count="4">
    <mergeCell ref="B15:C15"/>
    <mergeCell ref="A2:A4"/>
    <mergeCell ref="B2:C4"/>
    <mergeCell ref="B6:C6"/>
  </mergeCells>
  <pageMargins left="0.7" right="0.7" top="0.75" bottom="0.75" header="0.3" footer="0.3"/>
  <pageSetup scale="91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94937-2FF7-41CA-A45D-3880ABEF29AA}">
  <dimension ref="A1:D28"/>
  <sheetViews>
    <sheetView showGridLines="0" view="pageBreakPreview" topLeftCell="A2" zoomScale="173" zoomScaleNormal="150" workbookViewId="0">
      <selection activeCell="D2" sqref="D2:D4"/>
    </sheetView>
  </sheetViews>
  <sheetFormatPr baseColWidth="10" defaultColWidth="11.44140625" defaultRowHeight="13.8" x14ac:dyDescent="0.25"/>
  <cols>
    <col min="1" max="1" width="29.6640625" style="24" customWidth="1"/>
    <col min="2" max="3" width="18.6640625" style="24" customWidth="1"/>
    <col min="4" max="4" width="21.109375" style="24" customWidth="1"/>
    <col min="5" max="16384" width="11.44140625" style="24"/>
  </cols>
  <sheetData>
    <row r="1" spans="1:4" ht="6" customHeight="1" x14ac:dyDescent="0.25"/>
    <row r="2" spans="1:4" ht="30" customHeight="1" x14ac:dyDescent="0.25">
      <c r="A2" s="124"/>
      <c r="B2" s="125" t="s">
        <v>38</v>
      </c>
      <c r="C2" s="125"/>
      <c r="D2" s="99" t="s">
        <v>42</v>
      </c>
    </row>
    <row r="3" spans="1:4" ht="30" customHeight="1" x14ac:dyDescent="0.25">
      <c r="A3" s="124"/>
      <c r="B3" s="125"/>
      <c r="C3" s="125"/>
      <c r="D3" s="98" t="s">
        <v>43</v>
      </c>
    </row>
    <row r="4" spans="1:4" ht="30" customHeight="1" x14ac:dyDescent="0.25">
      <c r="A4" s="124"/>
      <c r="B4" s="125"/>
      <c r="C4" s="125"/>
      <c r="D4" s="99" t="s">
        <v>44</v>
      </c>
    </row>
    <row r="5" spans="1:4" x14ac:dyDescent="0.25">
      <c r="A5" s="20"/>
      <c r="B5" s="21"/>
      <c r="C5" s="21"/>
      <c r="D5" s="22"/>
    </row>
    <row r="6" spans="1:4" ht="15.6" x14ac:dyDescent="0.3">
      <c r="A6" s="76" t="s">
        <v>22</v>
      </c>
      <c r="B6" s="130"/>
      <c r="C6" s="130"/>
      <c r="D6" s="25"/>
    </row>
    <row r="7" spans="1:4" ht="15.6" x14ac:dyDescent="0.3">
      <c r="A7" s="57" t="s">
        <v>40</v>
      </c>
      <c r="B7" s="60"/>
      <c r="D7" s="25"/>
    </row>
    <row r="8" spans="1:4" ht="15.6" x14ac:dyDescent="0.3">
      <c r="A8" s="76" t="s">
        <v>39</v>
      </c>
      <c r="B8" s="61"/>
      <c r="C8" s="23"/>
      <c r="D8" s="56"/>
    </row>
    <row r="9" spans="1:4" ht="18.600000000000001" thickBot="1" x14ac:dyDescent="0.4">
      <c r="A9" s="58" t="s">
        <v>0</v>
      </c>
      <c r="B9" s="26"/>
      <c r="C9" s="26"/>
      <c r="D9" s="27"/>
    </row>
    <row r="10" spans="1:4" ht="41.4" thickBot="1" x14ac:dyDescent="0.3">
      <c r="A10" s="77" t="s">
        <v>20</v>
      </c>
      <c r="B10" s="64" t="s">
        <v>1</v>
      </c>
      <c r="C10" s="64" t="s">
        <v>2</v>
      </c>
      <c r="D10" s="91" t="s">
        <v>3</v>
      </c>
    </row>
    <row r="11" spans="1:4" x14ac:dyDescent="0.25">
      <c r="A11" s="33" t="s">
        <v>32</v>
      </c>
      <c r="B11" s="66">
        <f>+'AP Vrs REVAL'!B12</f>
        <v>0</v>
      </c>
      <c r="C11" s="66">
        <f>+'AP Vrs REVAL'!C12</f>
        <v>0</v>
      </c>
      <c r="D11" s="66">
        <f>+B11+C11</f>
        <v>0</v>
      </c>
    </row>
    <row r="12" spans="1:4" x14ac:dyDescent="0.25">
      <c r="A12" s="33" t="s">
        <v>31</v>
      </c>
      <c r="B12" s="67"/>
      <c r="C12" s="67"/>
      <c r="D12" s="67">
        <f>+B12+C12</f>
        <v>0</v>
      </c>
    </row>
    <row r="13" spans="1:4" ht="14.4" thickBot="1" x14ac:dyDescent="0.3">
      <c r="A13" s="52" t="s">
        <v>8</v>
      </c>
      <c r="B13" s="69"/>
      <c r="C13" s="69"/>
      <c r="D13" s="69">
        <f>+B13+C13</f>
        <v>0</v>
      </c>
    </row>
    <row r="14" spans="1:4" ht="14.4" thickBot="1" x14ac:dyDescent="0.3">
      <c r="A14" s="73"/>
      <c r="B14" s="75"/>
      <c r="C14" s="75"/>
      <c r="D14" s="74"/>
    </row>
    <row r="15" spans="1:4" ht="14.4" thickBot="1" x14ac:dyDescent="0.3">
      <c r="A15" s="38" t="s">
        <v>25</v>
      </c>
      <c r="B15" s="127"/>
      <c r="C15" s="128"/>
      <c r="D15" s="39" t="e">
        <f>+#REF!+D13</f>
        <v>#REF!</v>
      </c>
    </row>
    <row r="16" spans="1:4" ht="14.4" thickTop="1" x14ac:dyDescent="0.25">
      <c r="A16" s="40"/>
      <c r="B16" s="41"/>
      <c r="C16" s="41"/>
      <c r="D16" s="42">
        <f>+B16+C16</f>
        <v>0</v>
      </c>
    </row>
    <row r="17" spans="1:4" ht="14.4" thickBot="1" x14ac:dyDescent="0.3">
      <c r="A17" s="83"/>
      <c r="B17" s="84"/>
      <c r="C17" s="84"/>
      <c r="D17" s="85">
        <f>+B17+C17</f>
        <v>0</v>
      </c>
    </row>
    <row r="18" spans="1:4" ht="14.4" thickBot="1" x14ac:dyDescent="0.3">
      <c r="B18" s="82"/>
      <c r="C18" s="82"/>
      <c r="D18" s="82"/>
    </row>
    <row r="19" spans="1:4" ht="15" thickTop="1" thickBot="1" x14ac:dyDescent="0.3">
      <c r="A19" s="86" t="s">
        <v>10</v>
      </c>
      <c r="B19" s="44">
        <f>SUM(B16:B17)</f>
        <v>0</v>
      </c>
      <c r="C19" s="44">
        <f>SUM(C16:C17)</f>
        <v>0</v>
      </c>
      <c r="D19" s="87">
        <f>+B19+C19</f>
        <v>0</v>
      </c>
    </row>
    <row r="20" spans="1:4" ht="15" thickTop="1" thickBot="1" x14ac:dyDescent="0.3">
      <c r="A20" s="86" t="s">
        <v>33</v>
      </c>
      <c r="B20" s="44"/>
      <c r="C20" s="44"/>
      <c r="D20" s="87" t="e">
        <f>+D15-D19</f>
        <v>#REF!</v>
      </c>
    </row>
    <row r="21" spans="1:4" ht="15" thickTop="1" thickBot="1" x14ac:dyDescent="0.3">
      <c r="A21" s="88" t="s">
        <v>29</v>
      </c>
      <c r="B21" s="47" t="s">
        <v>9</v>
      </c>
      <c r="C21" s="47"/>
      <c r="D21" s="87"/>
    </row>
    <row r="22" spans="1:4" ht="15" thickTop="1" thickBot="1" x14ac:dyDescent="0.3">
      <c r="A22" s="96"/>
      <c r="B22" s="89" t="s">
        <v>9</v>
      </c>
      <c r="C22" s="44"/>
      <c r="D22" s="90"/>
    </row>
    <row r="23" spans="1:4" ht="16.2" thickTop="1" x14ac:dyDescent="0.3">
      <c r="A23" s="10"/>
      <c r="B23" s="11"/>
      <c r="C23" s="11"/>
      <c r="D23" s="12"/>
    </row>
    <row r="24" spans="1:4" ht="15.6" x14ac:dyDescent="0.3">
      <c r="A24" s="2" t="s">
        <v>19</v>
      </c>
      <c r="B24" s="3"/>
      <c r="C24" s="4" t="s">
        <v>18</v>
      </c>
      <c r="D24" s="5"/>
    </row>
    <row r="25" spans="1:4" ht="15.6" x14ac:dyDescent="0.3">
      <c r="A25" s="6" t="s">
        <v>17</v>
      </c>
      <c r="B25" s="3"/>
      <c r="C25" s="7" t="s">
        <v>17</v>
      </c>
      <c r="D25" s="5"/>
    </row>
    <row r="26" spans="1:4" ht="15.6" x14ac:dyDescent="0.3">
      <c r="A26" s="6" t="s">
        <v>16</v>
      </c>
      <c r="B26" s="8"/>
      <c r="C26" s="7" t="s">
        <v>16</v>
      </c>
      <c r="D26" s="9"/>
    </row>
    <row r="27" spans="1:4" ht="15.6" x14ac:dyDescent="0.3">
      <c r="A27" s="6" t="s">
        <v>15</v>
      </c>
      <c r="B27" s="8"/>
      <c r="C27" s="7" t="s">
        <v>15</v>
      </c>
      <c r="D27" s="9"/>
    </row>
    <row r="28" spans="1:4" ht="16.2" thickBot="1" x14ac:dyDescent="0.35">
      <c r="A28" s="13"/>
      <c r="B28" s="14"/>
      <c r="C28" s="15"/>
      <c r="D28" s="16"/>
    </row>
  </sheetData>
  <mergeCells count="4">
    <mergeCell ref="B15:C15"/>
    <mergeCell ref="A2:A4"/>
    <mergeCell ref="B2:C4"/>
    <mergeCell ref="B6:C6"/>
  </mergeCells>
  <pageMargins left="0.7" right="0.7" top="0.75" bottom="0.75" header="0.3" footer="0.3"/>
  <pageSetup scale="9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2AF2-3B58-4326-8D52-D5C9B9D0366D}">
  <dimension ref="A1:D28"/>
  <sheetViews>
    <sheetView showGridLines="0" view="pageBreakPreview" zoomScale="60" zoomScaleNormal="160" workbookViewId="0">
      <selection activeCell="D2" sqref="D2:D4"/>
    </sheetView>
  </sheetViews>
  <sheetFormatPr baseColWidth="10" defaultColWidth="11.44140625" defaultRowHeight="13.8" x14ac:dyDescent="0.25"/>
  <cols>
    <col min="1" max="1" width="29.6640625" style="24" customWidth="1"/>
    <col min="2" max="3" width="17.33203125" style="24" customWidth="1"/>
    <col min="4" max="4" width="21.33203125" style="24" customWidth="1"/>
    <col min="5" max="16384" width="11.44140625" style="24"/>
  </cols>
  <sheetData>
    <row r="1" spans="1:4" ht="3" customHeight="1" x14ac:dyDescent="0.25"/>
    <row r="2" spans="1:4" ht="30" customHeight="1" x14ac:dyDescent="0.25">
      <c r="A2" s="124"/>
      <c r="B2" s="125" t="s">
        <v>38</v>
      </c>
      <c r="C2" s="125"/>
      <c r="D2" s="99" t="s">
        <v>42</v>
      </c>
    </row>
    <row r="3" spans="1:4" ht="30" customHeight="1" x14ac:dyDescent="0.25">
      <c r="A3" s="124"/>
      <c r="B3" s="125"/>
      <c r="C3" s="125"/>
      <c r="D3" s="98" t="s">
        <v>43</v>
      </c>
    </row>
    <row r="4" spans="1:4" ht="30" customHeight="1" x14ac:dyDescent="0.25">
      <c r="A4" s="124"/>
      <c r="B4" s="125"/>
      <c r="C4" s="125"/>
      <c r="D4" s="99" t="s">
        <v>44</v>
      </c>
    </row>
    <row r="5" spans="1:4" x14ac:dyDescent="0.25">
      <c r="A5" s="20"/>
      <c r="B5" s="21"/>
      <c r="C5" s="21"/>
      <c r="D5" s="22"/>
    </row>
    <row r="6" spans="1:4" ht="15.6" x14ac:dyDescent="0.3">
      <c r="A6" s="76" t="s">
        <v>22</v>
      </c>
      <c r="B6" s="130"/>
      <c r="C6" s="130"/>
      <c r="D6" s="25"/>
    </row>
    <row r="7" spans="1:4" ht="15.6" x14ac:dyDescent="0.3">
      <c r="A7" s="57" t="s">
        <v>40</v>
      </c>
      <c r="B7" s="60"/>
      <c r="D7" s="25"/>
    </row>
    <row r="8" spans="1:4" ht="15.6" x14ac:dyDescent="0.3">
      <c r="A8" s="76" t="s">
        <v>39</v>
      </c>
      <c r="B8" s="61"/>
      <c r="C8" s="23"/>
      <c r="D8" s="56"/>
    </row>
    <row r="9" spans="1:4" ht="15.6" x14ac:dyDescent="0.3">
      <c r="A9" s="53"/>
      <c r="B9" s="54"/>
      <c r="C9" s="54"/>
      <c r="D9" s="55"/>
    </row>
    <row r="10" spans="1:4" ht="16.2" thickBot="1" x14ac:dyDescent="0.35">
      <c r="A10" s="131" t="s">
        <v>11</v>
      </c>
      <c r="B10" s="132"/>
      <c r="C10" s="132"/>
      <c r="D10" s="133"/>
    </row>
    <row r="11" spans="1:4" ht="49.5" customHeight="1" thickBot="1" x14ac:dyDescent="0.3">
      <c r="A11" s="30" t="s">
        <v>14</v>
      </c>
      <c r="B11" s="64" t="s">
        <v>1</v>
      </c>
      <c r="C11" s="64" t="s">
        <v>2</v>
      </c>
      <c r="D11" s="91" t="s">
        <v>3</v>
      </c>
    </row>
    <row r="12" spans="1:4" x14ac:dyDescent="0.25">
      <c r="A12" s="33" t="s">
        <v>34</v>
      </c>
      <c r="B12" s="66"/>
      <c r="C12" s="66"/>
      <c r="D12" s="102">
        <f>+B12+C12</f>
        <v>0</v>
      </c>
    </row>
    <row r="13" spans="1:4" x14ac:dyDescent="0.25">
      <c r="A13" s="33" t="s">
        <v>35</v>
      </c>
      <c r="B13" s="66"/>
      <c r="C13" s="66"/>
      <c r="D13" s="102">
        <f>+B13+C13</f>
        <v>0</v>
      </c>
    </row>
    <row r="14" spans="1:4" ht="14.4" thickBot="1" x14ac:dyDescent="0.3">
      <c r="A14" s="52" t="s">
        <v>5</v>
      </c>
      <c r="B14" s="69">
        <f>+B12-B13</f>
        <v>0</v>
      </c>
      <c r="C14" s="69">
        <f>+C12-C13</f>
        <v>0</v>
      </c>
      <c r="D14" s="103">
        <f>+B14+C14</f>
        <v>0</v>
      </c>
    </row>
    <row r="15" spans="1:4" ht="14.4" thickBot="1" x14ac:dyDescent="0.3">
      <c r="A15" s="73"/>
      <c r="B15" s="100"/>
      <c r="C15" s="100"/>
      <c r="D15" s="101"/>
    </row>
    <row r="16" spans="1:4" ht="14.4" thickBot="1" x14ac:dyDescent="0.3">
      <c r="A16" s="38" t="s">
        <v>25</v>
      </c>
      <c r="B16" s="127"/>
      <c r="C16" s="128"/>
      <c r="D16" s="39" t="e">
        <f>+#REF!+D14</f>
        <v>#REF!</v>
      </c>
    </row>
    <row r="17" spans="1:4" ht="14.4" thickTop="1" x14ac:dyDescent="0.25">
      <c r="A17" s="40"/>
      <c r="B17" s="41"/>
      <c r="C17" s="41"/>
      <c r="D17" s="42">
        <f>+B17+C17</f>
        <v>0</v>
      </c>
    </row>
    <row r="18" spans="1:4" ht="14.4" thickBot="1" x14ac:dyDescent="0.3">
      <c r="A18" s="37"/>
      <c r="B18" s="35"/>
      <c r="C18" s="35"/>
      <c r="D18" s="34"/>
    </row>
    <row r="19" spans="1:4" ht="15" thickTop="1" thickBot="1" x14ac:dyDescent="0.3">
      <c r="A19" s="43" t="s">
        <v>10</v>
      </c>
      <c r="B19" s="44">
        <f>SUM(B17:B17)</f>
        <v>0</v>
      </c>
      <c r="C19" s="44">
        <f>SUM(C17:C17)</f>
        <v>0</v>
      </c>
      <c r="D19" s="45">
        <f>+B19+C19</f>
        <v>0</v>
      </c>
    </row>
    <row r="20" spans="1:4" ht="15" thickTop="1" thickBot="1" x14ac:dyDescent="0.3">
      <c r="A20" s="43" t="s">
        <v>26</v>
      </c>
      <c r="B20" s="44"/>
      <c r="C20" s="44"/>
      <c r="D20" s="45" t="e">
        <f>+D16-D19</f>
        <v>#REF!</v>
      </c>
    </row>
    <row r="21" spans="1:4" ht="15" thickTop="1" thickBot="1" x14ac:dyDescent="0.3">
      <c r="A21" s="46" t="s">
        <v>29</v>
      </c>
      <c r="B21" s="47" t="s">
        <v>9</v>
      </c>
      <c r="C21" s="47"/>
      <c r="D21" s="45"/>
    </row>
    <row r="22" spans="1:4" ht="15" thickTop="1" thickBot="1" x14ac:dyDescent="0.3">
      <c r="A22" s="48"/>
      <c r="B22" s="49" t="s">
        <v>9</v>
      </c>
      <c r="C22" s="50"/>
      <c r="D22" s="51"/>
    </row>
    <row r="23" spans="1:4" ht="15.6" x14ac:dyDescent="0.3">
      <c r="A23" s="10"/>
      <c r="B23" s="11"/>
      <c r="C23" s="11"/>
      <c r="D23" s="12"/>
    </row>
    <row r="24" spans="1:4" ht="15.6" x14ac:dyDescent="0.3">
      <c r="A24" s="2" t="s">
        <v>19</v>
      </c>
      <c r="B24" s="3"/>
      <c r="C24" s="4" t="s">
        <v>18</v>
      </c>
      <c r="D24" s="5"/>
    </row>
    <row r="25" spans="1:4" ht="15.6" x14ac:dyDescent="0.3">
      <c r="A25" s="6" t="s">
        <v>17</v>
      </c>
      <c r="B25" s="3"/>
      <c r="C25" s="7" t="s">
        <v>17</v>
      </c>
      <c r="D25" s="5"/>
    </row>
    <row r="26" spans="1:4" ht="15.6" x14ac:dyDescent="0.3">
      <c r="A26" s="6" t="s">
        <v>16</v>
      </c>
      <c r="B26" s="8"/>
      <c r="C26" s="7" t="s">
        <v>16</v>
      </c>
      <c r="D26" s="9"/>
    </row>
    <row r="27" spans="1:4" ht="15.6" x14ac:dyDescent="0.3">
      <c r="A27" s="6" t="s">
        <v>15</v>
      </c>
      <c r="B27" s="8"/>
      <c r="C27" s="7" t="s">
        <v>15</v>
      </c>
      <c r="D27" s="9"/>
    </row>
    <row r="28" spans="1:4" ht="16.2" thickBot="1" x14ac:dyDescent="0.35">
      <c r="A28" s="13"/>
      <c r="B28" s="14"/>
      <c r="C28" s="15"/>
      <c r="D28" s="16"/>
    </row>
  </sheetData>
  <mergeCells count="5">
    <mergeCell ref="B16:C16"/>
    <mergeCell ref="A10:D10"/>
    <mergeCell ref="A2:A4"/>
    <mergeCell ref="B2:C4"/>
    <mergeCell ref="B6:C6"/>
  </mergeCells>
  <pageMargins left="0.7" right="0.7" top="0.75" bottom="0.75" header="0.3" footer="0.3"/>
  <pageSetup scale="9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D1B7-48C4-4CFD-B50D-EB1FB4D232CB}">
  <dimension ref="A2:FD40"/>
  <sheetViews>
    <sheetView showGridLines="0" tabSelected="1" view="pageBreakPreview" zoomScale="125" zoomScaleNormal="125" zoomScaleSheetLayoutView="125" workbookViewId="0">
      <selection activeCell="G9" sqref="G9"/>
    </sheetView>
  </sheetViews>
  <sheetFormatPr baseColWidth="10" defaultColWidth="11.44140625" defaultRowHeight="13.8" x14ac:dyDescent="0.25"/>
  <cols>
    <col min="1" max="1" width="0.77734375" style="24" customWidth="1"/>
    <col min="2" max="2" width="32.33203125" style="24" customWidth="1"/>
    <col min="3" max="3" width="19.77734375" style="24" customWidth="1"/>
    <col min="4" max="4" width="15.6640625" style="24" bestFit="1" customWidth="1"/>
    <col min="5" max="5" width="24.44140625" style="24" customWidth="1"/>
    <col min="6" max="6" width="15" style="24" hidden="1" customWidth="1"/>
    <col min="7" max="7" width="19.77734375" style="24" customWidth="1"/>
    <col min="8" max="8" width="15.6640625" style="24" bestFit="1" customWidth="1"/>
    <col min="9" max="10" width="15" style="24" bestFit="1" customWidth="1"/>
    <col min="11" max="11" width="32.44140625" style="24" bestFit="1" customWidth="1"/>
    <col min="12" max="12" width="21.44140625" style="24" bestFit="1" customWidth="1"/>
    <col min="13" max="13" width="15.6640625" style="24" bestFit="1" customWidth="1"/>
    <col min="14" max="14" width="15" style="24" bestFit="1" customWidth="1"/>
    <col min="15" max="15" width="17.44140625" style="24" customWidth="1"/>
    <col min="16" max="16" width="32.44140625" style="24" bestFit="1" customWidth="1"/>
    <col min="17" max="17" width="21.44140625" style="24" bestFit="1" customWidth="1"/>
    <col min="18" max="18" width="15.6640625" style="24" bestFit="1" customWidth="1"/>
    <col min="19" max="20" width="15" style="24" bestFit="1" customWidth="1"/>
    <col min="21" max="21" width="34.109375" style="24" bestFit="1" customWidth="1"/>
    <col min="22" max="22" width="22" style="24" bestFit="1" customWidth="1"/>
    <col min="23" max="23" width="16.44140625" style="24" bestFit="1" customWidth="1"/>
    <col min="24" max="24" width="15" style="24" bestFit="1" customWidth="1"/>
    <col min="25" max="25" width="19.44140625" style="24" customWidth="1"/>
    <col min="26" max="26" width="34.109375" style="24" bestFit="1" customWidth="1"/>
    <col min="27" max="27" width="22" style="24" bestFit="1" customWidth="1"/>
    <col min="28" max="28" width="16.44140625" style="24" bestFit="1" customWidth="1"/>
    <col min="29" max="29" width="15" style="24" bestFit="1" customWidth="1"/>
    <col min="30" max="30" width="21.33203125" style="24" customWidth="1"/>
    <col min="31" max="31" width="34.109375" style="24" bestFit="1" customWidth="1"/>
    <col min="32" max="32" width="20.44140625" style="24" customWidth="1"/>
    <col min="33" max="33" width="16.44140625" style="24" bestFit="1" customWidth="1"/>
    <col min="34" max="34" width="15" style="24" bestFit="1" customWidth="1"/>
    <col min="35" max="35" width="16" style="24" bestFit="1" customWidth="1"/>
    <col min="36" max="36" width="34.109375" style="24" bestFit="1" customWidth="1"/>
    <col min="37" max="37" width="22" style="24" bestFit="1" customWidth="1"/>
    <col min="38" max="38" width="16.44140625" style="24" bestFit="1" customWidth="1"/>
    <col min="39" max="39" width="16" style="24" bestFit="1" customWidth="1"/>
    <col min="40" max="40" width="17" style="24" customWidth="1"/>
    <col min="41" max="41" width="34.109375" style="24" bestFit="1" customWidth="1"/>
    <col min="42" max="42" width="22" style="24" bestFit="1" customWidth="1"/>
    <col min="43" max="43" width="16.44140625" style="24" bestFit="1" customWidth="1"/>
    <col min="44" max="45" width="16" style="24" bestFit="1" customWidth="1"/>
    <col min="46" max="46" width="34.109375" style="24" bestFit="1" customWidth="1"/>
    <col min="47" max="47" width="22" style="24" bestFit="1" customWidth="1"/>
    <col min="48" max="48" width="16.44140625" style="24" bestFit="1" customWidth="1"/>
    <col min="49" max="49" width="15" style="24" bestFit="1" customWidth="1"/>
    <col min="50" max="50" width="16" style="24" bestFit="1" customWidth="1"/>
    <col min="51" max="51" width="34.109375" style="24" bestFit="1" customWidth="1"/>
    <col min="52" max="52" width="22" style="24" bestFit="1" customWidth="1"/>
    <col min="53" max="53" width="16.44140625" style="24" bestFit="1" customWidth="1"/>
    <col min="54" max="54" width="15" style="24" bestFit="1" customWidth="1"/>
    <col min="55" max="55" width="16" style="24" bestFit="1" customWidth="1"/>
    <col min="56" max="56" width="34.109375" style="24" bestFit="1" customWidth="1"/>
    <col min="57" max="57" width="22" style="24" bestFit="1" customWidth="1"/>
    <col min="58" max="58" width="16.44140625" style="24" bestFit="1" customWidth="1"/>
    <col min="59" max="59" width="15" style="24" bestFit="1" customWidth="1"/>
    <col min="60" max="60" width="16" style="24" bestFit="1" customWidth="1"/>
    <col min="61" max="61" width="34.109375" style="24" bestFit="1" customWidth="1"/>
    <col min="62" max="62" width="22" style="24" bestFit="1" customWidth="1"/>
    <col min="63" max="63" width="16.44140625" style="24" bestFit="1" customWidth="1"/>
    <col min="64" max="64" width="15" style="24" bestFit="1" customWidth="1"/>
    <col min="65" max="65" width="16" style="24" bestFit="1" customWidth="1"/>
    <col min="66" max="66" width="34.109375" style="24" bestFit="1" customWidth="1"/>
    <col min="67" max="67" width="22" style="24" bestFit="1" customWidth="1"/>
    <col min="68" max="68" width="16.44140625" style="24" bestFit="1" customWidth="1"/>
    <col min="69" max="69" width="15" style="24" bestFit="1" customWidth="1"/>
    <col min="70" max="70" width="16" style="24" bestFit="1" customWidth="1"/>
    <col min="71" max="71" width="34.109375" style="24" bestFit="1" customWidth="1"/>
    <col min="72" max="72" width="22" style="24" bestFit="1" customWidth="1"/>
    <col min="73" max="73" width="16.44140625" style="24" bestFit="1" customWidth="1"/>
    <col min="74" max="75" width="16" style="24" bestFit="1" customWidth="1"/>
    <col min="76" max="76" width="34.109375" style="24" bestFit="1" customWidth="1"/>
    <col min="77" max="77" width="22" style="24" bestFit="1" customWidth="1"/>
    <col min="78" max="78" width="16.44140625" style="24" bestFit="1" customWidth="1"/>
    <col min="79" max="80" width="16" style="24" bestFit="1" customWidth="1"/>
    <col min="81" max="81" width="34.109375" style="24" bestFit="1" customWidth="1"/>
    <col min="82" max="82" width="22" style="24" bestFit="1" customWidth="1"/>
    <col min="83" max="83" width="16.44140625" style="24" bestFit="1" customWidth="1"/>
    <col min="84" max="85" width="16" style="24" bestFit="1" customWidth="1"/>
    <col min="86" max="86" width="34.109375" style="24" bestFit="1" customWidth="1"/>
    <col min="87" max="87" width="22" style="24" bestFit="1" customWidth="1"/>
    <col min="88" max="88" width="16.44140625" style="24" bestFit="1" customWidth="1"/>
    <col min="89" max="89" width="15" style="24" bestFit="1" customWidth="1"/>
    <col min="90" max="90" width="11.44140625" style="24"/>
    <col min="91" max="91" width="34.109375" style="24" bestFit="1" customWidth="1"/>
    <col min="92" max="92" width="22" style="24" bestFit="1" customWidth="1"/>
    <col min="93" max="93" width="16.44140625" style="24" bestFit="1" customWidth="1"/>
    <col min="94" max="94" width="15" style="24" bestFit="1" customWidth="1"/>
    <col min="95" max="95" width="11.44140625" style="24"/>
    <col min="96" max="96" width="34.109375" style="24" bestFit="1" customWidth="1"/>
    <col min="97" max="97" width="22" style="24" bestFit="1" customWidth="1"/>
    <col min="98" max="98" width="16.44140625" style="24" bestFit="1" customWidth="1"/>
    <col min="99" max="99" width="16" style="24" bestFit="1" customWidth="1"/>
    <col min="100" max="100" width="11.44140625" style="24"/>
    <col min="101" max="101" width="34.109375" style="24" bestFit="1" customWidth="1"/>
    <col min="102" max="102" width="22" style="24" bestFit="1" customWidth="1"/>
    <col min="103" max="103" width="16.44140625" style="24" bestFit="1" customWidth="1"/>
    <col min="104" max="104" width="15" style="24" bestFit="1" customWidth="1"/>
    <col min="105" max="105" width="11.44140625" style="24"/>
    <col min="106" max="106" width="34.109375" style="24" bestFit="1" customWidth="1"/>
    <col min="107" max="107" width="22" style="24" bestFit="1" customWidth="1"/>
    <col min="108" max="108" width="16.44140625" style="24" bestFit="1" customWidth="1"/>
    <col min="109" max="109" width="15" style="24" bestFit="1" customWidth="1"/>
    <col min="110" max="110" width="11.44140625" style="24"/>
    <col min="111" max="111" width="34.109375" style="24" bestFit="1" customWidth="1"/>
    <col min="112" max="112" width="22" style="24" bestFit="1" customWidth="1"/>
    <col min="113" max="113" width="16.44140625" style="24" bestFit="1" customWidth="1"/>
    <col min="114" max="114" width="15" style="24" bestFit="1" customWidth="1"/>
    <col min="115" max="115" width="11.44140625" style="24"/>
    <col min="116" max="116" width="34.109375" style="24" bestFit="1" customWidth="1"/>
    <col min="117" max="117" width="22" style="24" bestFit="1" customWidth="1"/>
    <col min="118" max="118" width="16.44140625" style="24" bestFit="1" customWidth="1"/>
    <col min="119" max="119" width="16" style="24" bestFit="1" customWidth="1"/>
    <col min="120" max="120" width="11.44140625" style="24"/>
    <col min="121" max="121" width="34.109375" style="24" bestFit="1" customWidth="1"/>
    <col min="122" max="122" width="22" style="24" bestFit="1" customWidth="1"/>
    <col min="123" max="123" width="16.44140625" style="24" bestFit="1" customWidth="1"/>
    <col min="124" max="124" width="15" style="24" bestFit="1" customWidth="1"/>
    <col min="125" max="125" width="11.44140625" style="24"/>
    <col min="126" max="126" width="34.109375" style="24" bestFit="1" customWidth="1"/>
    <col min="127" max="127" width="22" style="24" bestFit="1" customWidth="1"/>
    <col min="128" max="128" width="16.44140625" style="24" bestFit="1" customWidth="1"/>
    <col min="129" max="129" width="16" style="24" bestFit="1" customWidth="1"/>
    <col min="130" max="130" width="11.44140625" style="24"/>
    <col min="131" max="131" width="34.109375" style="24" bestFit="1" customWidth="1"/>
    <col min="132" max="132" width="22" style="24" bestFit="1" customWidth="1"/>
    <col min="133" max="133" width="16.44140625" style="24" bestFit="1" customWidth="1"/>
    <col min="134" max="134" width="15" style="24" bestFit="1" customWidth="1"/>
    <col min="135" max="135" width="11.44140625" style="24"/>
    <col min="136" max="136" width="34.109375" style="24" bestFit="1" customWidth="1"/>
    <col min="137" max="137" width="22" style="24" bestFit="1" customWidth="1"/>
    <col min="138" max="138" width="16.44140625" style="24" bestFit="1" customWidth="1"/>
    <col min="139" max="139" width="15" style="24" bestFit="1" customWidth="1"/>
    <col min="140" max="140" width="11.44140625" style="24"/>
    <col min="141" max="141" width="34.109375" style="24" bestFit="1" customWidth="1"/>
    <col min="142" max="142" width="22" style="24" bestFit="1" customWidth="1"/>
    <col min="143" max="143" width="16.44140625" style="24" bestFit="1" customWidth="1"/>
    <col min="144" max="144" width="15" style="24" bestFit="1" customWidth="1"/>
    <col min="145" max="145" width="11.44140625" style="24"/>
    <col min="146" max="146" width="34.109375" style="24" bestFit="1" customWidth="1"/>
    <col min="147" max="147" width="22" style="24" bestFit="1" customWidth="1"/>
    <col min="148" max="148" width="16.44140625" style="24" bestFit="1" customWidth="1"/>
    <col min="149" max="150" width="15" style="24" bestFit="1" customWidth="1"/>
    <col min="151" max="151" width="34.109375" style="24" bestFit="1" customWidth="1"/>
    <col min="152" max="152" width="22" style="24" bestFit="1" customWidth="1"/>
    <col min="153" max="153" width="16.44140625" style="24" bestFit="1" customWidth="1"/>
    <col min="154" max="154" width="8.44140625" style="24" bestFit="1" customWidth="1"/>
    <col min="155" max="155" width="15" style="24" bestFit="1" customWidth="1"/>
    <col min="156" max="16384" width="11.44140625" style="24"/>
  </cols>
  <sheetData>
    <row r="2" spans="1:6" ht="28.95" customHeight="1" x14ac:dyDescent="0.25">
      <c r="B2" s="124"/>
      <c r="C2" s="125" t="s">
        <v>38</v>
      </c>
      <c r="D2" s="125"/>
      <c r="E2" s="99" t="s">
        <v>42</v>
      </c>
    </row>
    <row r="3" spans="1:6" ht="28.95" customHeight="1" x14ac:dyDescent="0.25">
      <c r="A3" s="104"/>
      <c r="B3" s="124"/>
      <c r="C3" s="125"/>
      <c r="D3" s="125"/>
      <c r="E3" s="98" t="s">
        <v>43</v>
      </c>
    </row>
    <row r="4" spans="1:6" ht="28.95" customHeight="1" x14ac:dyDescent="0.25">
      <c r="A4" s="104"/>
      <c r="B4" s="124"/>
      <c r="C4" s="125"/>
      <c r="D4" s="125"/>
      <c r="E4" s="99" t="s">
        <v>44</v>
      </c>
    </row>
    <row r="5" spans="1:6" ht="15" customHeight="1" x14ac:dyDescent="0.25">
      <c r="A5" s="104"/>
      <c r="B5" s="20"/>
      <c r="C5" s="21"/>
      <c r="D5" s="21"/>
      <c r="E5" s="22"/>
    </row>
    <row r="6" spans="1:6" ht="15.75" customHeight="1" x14ac:dyDescent="0.3">
      <c r="A6" s="23"/>
      <c r="B6" s="76" t="s">
        <v>22</v>
      </c>
      <c r="C6" s="130"/>
      <c r="D6" s="130"/>
      <c r="E6" s="25"/>
    </row>
    <row r="7" spans="1:6" ht="15.75" customHeight="1" x14ac:dyDescent="0.3">
      <c r="B7" s="57" t="s">
        <v>40</v>
      </c>
      <c r="C7" s="60"/>
      <c r="E7" s="25"/>
    </row>
    <row r="8" spans="1:6" ht="15.6" x14ac:dyDescent="0.3">
      <c r="B8" s="76" t="s">
        <v>39</v>
      </c>
      <c r="C8" s="61"/>
      <c r="D8" s="23"/>
      <c r="E8" s="56"/>
    </row>
    <row r="9" spans="1:6" ht="18" x14ac:dyDescent="0.35">
      <c r="B9" s="58" t="s">
        <v>0</v>
      </c>
      <c r="C9" s="26"/>
      <c r="D9" s="26"/>
      <c r="E9" s="27"/>
      <c r="F9" s="80"/>
    </row>
    <row r="10" spans="1:6" ht="14.4" thickBot="1" x14ac:dyDescent="0.3">
      <c r="B10" s="20"/>
      <c r="C10" s="28"/>
      <c r="D10" s="28"/>
      <c r="E10" s="29"/>
    </row>
    <row r="11" spans="1:6" ht="54.6" thickBot="1" x14ac:dyDescent="0.3">
      <c r="B11" s="30" t="s">
        <v>23</v>
      </c>
      <c r="C11" s="31" t="s">
        <v>1</v>
      </c>
      <c r="D11" s="31" t="s">
        <v>2</v>
      </c>
      <c r="E11" s="32" t="s">
        <v>3</v>
      </c>
    </row>
    <row r="12" spans="1:6" x14ac:dyDescent="0.25">
      <c r="B12" s="33" t="s">
        <v>34</v>
      </c>
      <c r="C12" s="119"/>
      <c r="D12" s="108"/>
      <c r="E12" s="109"/>
    </row>
    <row r="13" spans="1:6" x14ac:dyDescent="0.25">
      <c r="B13" s="33" t="s">
        <v>36</v>
      </c>
      <c r="C13" s="113"/>
      <c r="D13" s="66"/>
      <c r="E13" s="102"/>
    </row>
    <row r="14" spans="1:6" ht="14.4" thickBot="1" x14ac:dyDescent="0.3">
      <c r="B14" s="52" t="s">
        <v>5</v>
      </c>
      <c r="C14" s="120">
        <f>+C12-C13</f>
        <v>0</v>
      </c>
      <c r="D14" s="69">
        <f>+D12-D13</f>
        <v>0</v>
      </c>
      <c r="E14" s="103">
        <f>+E12-E13</f>
        <v>0</v>
      </c>
      <c r="F14" s="105"/>
    </row>
    <row r="15" spans="1:6" ht="41.4" thickBot="1" x14ac:dyDescent="0.3">
      <c r="B15" s="77" t="s">
        <v>12</v>
      </c>
      <c r="C15" s="31" t="s">
        <v>1</v>
      </c>
      <c r="D15" s="31" t="s">
        <v>2</v>
      </c>
      <c r="E15" s="78" t="s">
        <v>3</v>
      </c>
    </row>
    <row r="16" spans="1:6" x14ac:dyDescent="0.25">
      <c r="B16" s="79" t="s">
        <v>37</v>
      </c>
      <c r="C16" s="110">
        <f>+C13</f>
        <v>0</v>
      </c>
      <c r="D16" s="111">
        <f>+D13</f>
        <v>0</v>
      </c>
      <c r="E16" s="112">
        <f>+C16+D16</f>
        <v>0</v>
      </c>
    </row>
    <row r="17" spans="1:160" x14ac:dyDescent="0.25">
      <c r="B17" s="33" t="s">
        <v>30</v>
      </c>
      <c r="C17" s="113"/>
      <c r="D17" s="66"/>
      <c r="E17" s="102"/>
    </row>
    <row r="18" spans="1:160" x14ac:dyDescent="0.25">
      <c r="A18" s="106">
        <v>0</v>
      </c>
      <c r="B18" s="52" t="s">
        <v>8</v>
      </c>
      <c r="C18" s="114">
        <f>+C16-C17</f>
        <v>0</v>
      </c>
      <c r="D18" s="67">
        <f>+D16-D17</f>
        <v>0</v>
      </c>
      <c r="E18" s="115">
        <f>+C18+D18</f>
        <v>0</v>
      </c>
      <c r="F18" s="105">
        <f>+A18+E18</f>
        <v>0</v>
      </c>
      <c r="FD18" s="105">
        <f>+EY18+FC18</f>
        <v>0</v>
      </c>
    </row>
    <row r="19" spans="1:160" ht="14.4" thickBot="1" x14ac:dyDescent="0.3">
      <c r="B19" s="81" t="s">
        <v>28</v>
      </c>
      <c r="C19" s="116"/>
      <c r="D19" s="117"/>
      <c r="E19" s="118">
        <f>+C19+D19</f>
        <v>0</v>
      </c>
    </row>
    <row r="20" spans="1:160" ht="14.4" thickBot="1" x14ac:dyDescent="0.3">
      <c r="B20" s="38" t="s">
        <v>5</v>
      </c>
      <c r="C20" s="127"/>
      <c r="D20" s="128"/>
      <c r="E20" s="39">
        <f>+A18+E18</f>
        <v>0</v>
      </c>
    </row>
    <row r="21" spans="1:160" ht="15" thickTop="1" thickBot="1" x14ac:dyDescent="0.3">
      <c r="B21" s="37"/>
      <c r="C21" s="35"/>
      <c r="D21" s="35"/>
      <c r="E21" s="34"/>
    </row>
    <row r="22" spans="1:160" ht="41.4" thickBot="1" x14ac:dyDescent="0.3">
      <c r="B22" s="77" t="s">
        <v>13</v>
      </c>
      <c r="C22" s="31" t="s">
        <v>1</v>
      </c>
      <c r="D22" s="31" t="s">
        <v>2</v>
      </c>
      <c r="E22" s="78" t="s">
        <v>3</v>
      </c>
    </row>
    <row r="23" spans="1:160" x14ac:dyDescent="0.25">
      <c r="B23" s="79" t="s">
        <v>30</v>
      </c>
      <c r="C23" s="110">
        <f>+C17</f>
        <v>0</v>
      </c>
      <c r="D23" s="111">
        <f>+D17</f>
        <v>0</v>
      </c>
      <c r="E23" s="112">
        <f>+C23+D23</f>
        <v>0</v>
      </c>
    </row>
    <row r="24" spans="1:160" x14ac:dyDescent="0.25">
      <c r="B24" s="33" t="s">
        <v>31</v>
      </c>
      <c r="C24" s="114">
        <f>+'BRINKS Vrs BANCO'!B12</f>
        <v>0</v>
      </c>
      <c r="D24" s="67">
        <f>+'BRINKS Vrs BANCO'!C12</f>
        <v>0</v>
      </c>
      <c r="E24" s="67">
        <f>+'BRINKS Vrs BANCO'!D12</f>
        <v>0</v>
      </c>
    </row>
    <row r="25" spans="1:160" ht="14.4" thickBot="1" x14ac:dyDescent="0.3">
      <c r="B25" s="36" t="s">
        <v>8</v>
      </c>
      <c r="C25" s="120"/>
      <c r="D25" s="121"/>
      <c r="E25" s="103">
        <f>+C25+D25</f>
        <v>0</v>
      </c>
      <c r="F25" s="105"/>
    </row>
    <row r="26" spans="1:160" ht="16.2" thickBot="1" x14ac:dyDescent="0.35">
      <c r="B26" s="131" t="s">
        <v>11</v>
      </c>
      <c r="C26" s="132"/>
      <c r="D26" s="132"/>
      <c r="E26" s="133"/>
    </row>
    <row r="27" spans="1:160" ht="41.4" thickBot="1" x14ac:dyDescent="0.3">
      <c r="B27" s="77" t="s">
        <v>41</v>
      </c>
      <c r="C27" s="31" t="s">
        <v>1</v>
      </c>
      <c r="D27" s="31" t="s">
        <v>2</v>
      </c>
      <c r="E27" s="78" t="s">
        <v>3</v>
      </c>
    </row>
    <row r="28" spans="1:160" x14ac:dyDescent="0.25">
      <c r="B28" s="33" t="s">
        <v>34</v>
      </c>
      <c r="C28" s="110">
        <f>+'VENTAS CON TARJETA'!B12</f>
        <v>0</v>
      </c>
      <c r="D28" s="111">
        <f>+'VENTAS CON TARJETA'!C12</f>
        <v>0</v>
      </c>
      <c r="E28" s="112">
        <f>+'VENTAS CON TARJETA'!D12</f>
        <v>0</v>
      </c>
    </row>
    <row r="29" spans="1:160" x14ac:dyDescent="0.25">
      <c r="B29" s="33" t="s">
        <v>35</v>
      </c>
      <c r="C29" s="113">
        <f>+'VENTAS CON TARJETA'!B13</f>
        <v>0</v>
      </c>
      <c r="D29" s="66">
        <f>+'VENTAS CON TARJETA'!C13</f>
        <v>0</v>
      </c>
      <c r="E29" s="102">
        <f>+'VENTAS CON TARJETA'!D13</f>
        <v>0</v>
      </c>
    </row>
    <row r="30" spans="1:160" ht="14.4" thickBot="1" x14ac:dyDescent="0.3">
      <c r="B30" s="36" t="s">
        <v>5</v>
      </c>
      <c r="C30" s="120">
        <f>+C28-C29</f>
        <v>0</v>
      </c>
      <c r="D30" s="121"/>
      <c r="E30" s="103">
        <f>+C30+D30</f>
        <v>0</v>
      </c>
      <c r="F30" s="105">
        <f>+A30+E30</f>
        <v>0</v>
      </c>
      <c r="FD30" s="105">
        <f>+EY30+FC30</f>
        <v>0</v>
      </c>
    </row>
    <row r="31" spans="1:160" ht="14.4" thickBot="1" x14ac:dyDescent="0.3">
      <c r="B31" s="37"/>
      <c r="E31" s="25"/>
    </row>
    <row r="32" spans="1:160" ht="14.4" thickBot="1" x14ac:dyDescent="0.3">
      <c r="B32" s="38" t="s">
        <v>5</v>
      </c>
      <c r="C32" s="127"/>
      <c r="D32" s="128"/>
      <c r="E32" s="39">
        <f>+A29+E30</f>
        <v>0</v>
      </c>
    </row>
    <row r="33" spans="2:5" ht="15" thickTop="1" thickBot="1" x14ac:dyDescent="0.3">
      <c r="B33" s="37"/>
      <c r="E33" s="25"/>
    </row>
    <row r="34" spans="2:5" ht="15.6" x14ac:dyDescent="0.3">
      <c r="B34" s="10"/>
      <c r="C34" s="11"/>
      <c r="D34" s="11"/>
      <c r="E34" s="12"/>
    </row>
    <row r="35" spans="2:5" ht="15.6" x14ac:dyDescent="0.3">
      <c r="B35" s="2" t="s">
        <v>19</v>
      </c>
      <c r="C35" s="3"/>
      <c r="D35" s="4" t="s">
        <v>18</v>
      </c>
      <c r="E35" s="5"/>
    </row>
    <row r="36" spans="2:5" ht="15.6" x14ac:dyDescent="0.3">
      <c r="B36" s="6" t="s">
        <v>17</v>
      </c>
      <c r="C36" s="3"/>
      <c r="D36" s="7" t="s">
        <v>17</v>
      </c>
      <c r="E36" s="5"/>
    </row>
    <row r="37" spans="2:5" ht="15.6" x14ac:dyDescent="0.3">
      <c r="B37" s="6" t="s">
        <v>16</v>
      </c>
      <c r="C37" s="8"/>
      <c r="D37" s="7" t="s">
        <v>16</v>
      </c>
      <c r="E37" s="9"/>
    </row>
    <row r="38" spans="2:5" ht="15.6" x14ac:dyDescent="0.3">
      <c r="B38" s="6" t="s">
        <v>15</v>
      </c>
      <c r="C38" s="8"/>
      <c r="D38" s="7" t="s">
        <v>15</v>
      </c>
      <c r="E38" s="9"/>
    </row>
    <row r="39" spans="2:5" ht="16.2" thickBot="1" x14ac:dyDescent="0.35">
      <c r="B39" s="13"/>
      <c r="C39" s="14"/>
      <c r="D39" s="15"/>
      <c r="E39" s="16"/>
    </row>
    <row r="40" spans="2:5" x14ac:dyDescent="0.25">
      <c r="E40" s="107"/>
    </row>
  </sheetData>
  <mergeCells count="6">
    <mergeCell ref="C20:D20"/>
    <mergeCell ref="B26:E26"/>
    <mergeCell ref="C32:D32"/>
    <mergeCell ref="B2:B4"/>
    <mergeCell ref="C2:D4"/>
    <mergeCell ref="C6:D6"/>
  </mergeCells>
  <printOptions horizontalCentered="1"/>
  <pageMargins left="3.937007874015748E-2" right="0" top="0.15748031496062992" bottom="0.15748031496062992" header="0" footer="0.11811023622047245"/>
  <pageSetup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AP Vrs REVAL</vt:lpstr>
      <vt:lpstr>REVAL Vrs BRINKS</vt:lpstr>
      <vt:lpstr>BRINKS Vrs BANCO</vt:lpstr>
      <vt:lpstr>AP Vrs BANCO </vt:lpstr>
      <vt:lpstr>VENTAS CON TARJETA</vt:lpstr>
      <vt:lpstr>CONSOLIDADO CONCILIACION DIARIA</vt:lpstr>
      <vt:lpstr>'CONSOLIDADO CONCILIACION DIARIA'!Área_de_impresión</vt:lpstr>
      <vt:lpstr>'CONSOLIDADO CONCILIACION DIARIA'!Títulos_a_imprimir</vt:lpstr>
    </vt:vector>
  </TitlesOfParts>
  <Company>PNNC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 ROCIO MARIN TORRES</dc:creator>
  <cp:lastModifiedBy>LENOVO</cp:lastModifiedBy>
  <cp:lastPrinted>2022-10-26T16:56:26Z</cp:lastPrinted>
  <dcterms:created xsi:type="dcterms:W3CDTF">2022-10-20T19:37:27Z</dcterms:created>
  <dcterms:modified xsi:type="dcterms:W3CDTF">2023-08-18T00:32:51Z</dcterms:modified>
</cp:coreProperties>
</file>