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64" windowHeight="5436" activeTab="0"/>
  </bookViews>
  <sheets>
    <sheet name="VULNERABILIDAD" sheetId="1" r:id="rId1"/>
    <sheet name="CLASIFICACION AMENAZAS" sheetId="2" r:id="rId2"/>
    <sheet name="PRIORIZACIÓN" sheetId="3" r:id="rId3"/>
    <sheet name="CRITERIOS DE CALIFICACIÓN" sheetId="4" r:id="rId4"/>
    <sheet name="VULNERABILIDAD " sheetId="5" state="hidden" r:id="rId5"/>
    <sheet name="METODOLOGIA DE VALORACION " sheetId="6" state="hidden" r:id="rId6"/>
    <sheet name="Hoja1" sheetId="7" state="hidden" r:id="rId7"/>
  </sheets>
  <definedNames>
    <definedName name="_xlfn._FV" hidden="1">#NAME?</definedName>
    <definedName name="_xlnm.Print_Area" localSheetId="0">'VULNERABILIDAD'!$A$1:$BB$24</definedName>
    <definedName name="_xlnm.Print_Area" localSheetId="4">#N/A</definedName>
  </definedNames>
  <calcPr fullCalcOnLoad="1"/>
</workbook>
</file>

<file path=xl/comments1.xml><?xml version="1.0" encoding="utf-8"?>
<comments xmlns="http://schemas.openxmlformats.org/spreadsheetml/2006/main">
  <authors>
    <author>servicios</author>
    <author>Microsoft Office User</author>
  </authors>
  <commentList>
    <comment ref="A8" authorId="0">
      <text>
        <r>
          <rPr>
            <b/>
            <sz val="8"/>
            <color indexed="8"/>
            <rFont val="Tahoma"/>
            <family val="2"/>
          </rPr>
          <t>Nivel de exposición y la predisposición a la pérdida de un elemento o grupo de elementos ante una amenaza específica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>Identifique el proceso o la actividad a la cual está haciendo el análisis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>Funcionarios y Contratistas de la Entidad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Recursos con los cuales se cuenta para evitar un desastre y atender correctamente la situación de peligro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Acciones de vigilancia y equipos utulizados para observar cualquier cambio en la amenaza que puede generar una situación de riesgo.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Existen barreras o diseño estructural que disminuye los efectos que pueda ocasionar la amenaza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Hay equipos instalados o normas administrativas para responder ante la presencia de una amenza con el in de disminuir sus efectos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PROCESOS: desarrollo de actividades productivas de los elementos bajo riesgo involucrados
</t>
        </r>
        <r>
          <rPr>
            <b/>
            <sz val="8"/>
            <color indexed="8"/>
            <rFont val="Tahoma"/>
            <family val="2"/>
          </rPr>
          <t>SISTEMAS: conjunto ordenado de normas y procedimientos</t>
        </r>
      </text>
    </comment>
    <comment ref="R10" authorId="0">
      <text>
        <r>
          <rPr>
            <b/>
            <sz val="8"/>
            <color indexed="8"/>
            <rFont val="Tahoma"/>
            <family val="2"/>
          </rPr>
          <t xml:space="preserve">Capacidad de mitigar el impacto ambiental generado por la emergencia
</t>
        </r>
      </text>
    </comment>
    <comment ref="Z10" authorId="0">
      <text>
        <r>
          <rPr>
            <b/>
            <sz val="8"/>
            <color indexed="10"/>
            <rFont val="Tahoma"/>
            <family val="2"/>
          </rPr>
          <t>ROJO - DETALLADO: Significa que se requiere siempre desarrollar acciones prioritarias para su gestión, debido al alto impacto que tendrían sobre la estabilidad del sistema y por lo tanto el Plan de Emergencia deberá ser detallado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51"/>
            <rFont val="Tahoma"/>
            <family val="2"/>
          </rPr>
          <t>AMARILLO - GENERAL: Significa que, aunque deben desarrollarse actividades para su gestión, ésta tiene una prioridad de segundo nivel y el Plan de Emergencia deberá ser de carácter General.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>VERDE - NO PLAN: Significa que la combinación PROBABILIDAD-CONSECUENCIAS no representa una amenaza significativa para el Sistema, por lo que no amerita la inversión inmediata de recursos y no requiere una planeación específica.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¿Existe comité de emergencias y tiene funciones asignadas?
</t>
        </r>
        <r>
          <rPr>
            <b/>
            <sz val="8"/>
            <color indexed="8"/>
            <rFont val="Tahoma"/>
            <family val="2"/>
          </rPr>
          <t xml:space="preserve">¿Existen brigadas y grupos de apoyo?
</t>
        </r>
        <r>
          <rPr>
            <b/>
            <sz val="8"/>
            <color indexed="8"/>
            <rFont val="Tahoma"/>
            <family val="2"/>
          </rPr>
          <t>¿Existe otro tipo de estructura para administrar las acciones antes, durante y después de una emergencia?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>¿Saben las personas autoprotegerse; conocen qué hacer antes, durante y después en caso de una emergencia, está divulgado el plan de emergencias, el plan de evacuación, el plan de atención, el plan de recuperación, se tiene concimiento en primeros auxilios y manejo correcto de extintores?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¿La protección personal, los botiquines, los extintores, las linternas y demás elementos son suficientes y apropiados para atender la emergencia generada por la amenaza?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>Predisposición o susceptibilidad que tiene el elemento de ser afectado o a sufrir una pérdida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>Es sismorresistente, tiene protección física, barreras, diques y muros cortafuego, salidas de emergencia, ruta de evacuación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>Existen sensores y regaderas automáticas, instrumentación y monitores, sistemas de detección y de notificación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>Estructuras inflamables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Energía, agua, gas, radiocomunicaciones, teléfono, alcantarillado, recolección de residuos y aseo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El servicio de aseo tiene la capacidad de manejar la emergencia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Procedimiento de recuperación o actividades previamente concebidas que permitan ante una emergencia poner nuevamente los procesos y sistemas a funcionar, ya sea por sí mismos o a través del pago de seguros o de otra forma de financiación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Seguros generales o especiaizados, pólizas especiales y qué cubren. Tiempo de recuperación del proceso o del área afectada
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Proceso o mecanismo que permite realizar la misma función temporalmente en fase de impacto o recuperación de una emergencia.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Energía y agua autónomos, operación en otro lugar, sistemas de comunicación
</t>
        </r>
      </text>
    </comment>
    <comment ref="R11" authorId="0">
      <text>
        <r>
          <rPr>
            <b/>
            <sz val="8"/>
            <color indexed="8"/>
            <rFont val="Tahoma"/>
            <family val="2"/>
          </rPr>
          <t>Impacto sobre la calidad del agua por posibles daños en los sistemas de captación de agua (pozo de agua subterranea) así como en el sistemas de tratamiento del agua y posible generación de vertimientos (sistema de aguas lluvias) y cumplimiento legal</t>
        </r>
      </text>
    </comment>
    <comment ref="S11" authorId="0">
      <text>
        <r>
          <rPr>
            <b/>
            <sz val="8"/>
            <color indexed="8"/>
            <rFont val="Tahoma"/>
            <family val="2"/>
          </rPr>
          <t>Emisiones a la atmosfera por fuera de los parámetros legales y generación de ruido que trascienda los limites de la empresa</t>
        </r>
      </text>
    </comment>
    <comment ref="T11" authorId="0">
      <text>
        <r>
          <rPr>
            <b/>
            <sz val="8"/>
            <color indexed="8"/>
            <rFont val="Tahoma"/>
            <family val="2"/>
          </rPr>
          <t>Derrames y otra fuentes de contaminación del suelo</t>
        </r>
      </text>
    </comment>
    <comment ref="W11" authorId="0">
      <text>
        <r>
          <rPr>
            <b/>
            <sz val="8"/>
            <color indexed="8"/>
            <rFont val="Tahoma"/>
            <family val="2"/>
          </rPr>
          <t xml:space="preserve">*3 a 4 rombos en rojo: riesgo alto
</t>
        </r>
        <r>
          <rPr>
            <b/>
            <sz val="8"/>
            <color indexed="8"/>
            <rFont val="Tahoma"/>
            <family val="2"/>
          </rPr>
          <t xml:space="preserve">*1 a 2 rombos rojos o 4 amarillos, riesgo medio
</t>
        </r>
        <r>
          <rPr>
            <b/>
            <sz val="8"/>
            <color indexed="8"/>
            <rFont val="Tahoma"/>
            <family val="2"/>
          </rPr>
          <t>*1 a 3 rombos amarillos y los restantes verdes, riesgo bajo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 xml:space="preserve">Hace alusión a la PROBABILIDAD de ocurrencia o de fallo.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A.  FRECUENTE: Ha ocurrido muchas veces o es posible que  ocurra frecuentemente.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B. MODERADO: Ha ocurrido varias veces.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C. OCASIONAL: Ha ocurrido pocas veces.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D. REMOTO:  Puede ocurrir.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E. IMPROBABLE: Improbable que ocurra.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F. IMPOSIBLE: Prácticamente imposible que ocurra.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 xml:space="preserve">1. CATASTRÓFICA: Muerte, incapacidad total; gran pérdida de imagen de la empresa, gran pérdida financiera, pérdida total del sistema, severo impacto ambiental.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2. CRITICA:  Lesión severa con incapacidad parcial, pérdida considerable de imagen, considerable pérdida financiera, pérdida parcial del sistema; considerable impacto ambiental.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3. MARGINAL:  Lesión, pérdida temporal de imagen, pérdida financiera indirecta, daño al sistema, leve impacto ambiental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4. INSIGNIFICANTE:  Lesión menor, poca pérdida financiera, poca incidencia en la imagen, daño menor al sistema, controlable daño ambiental.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10"/>
            <color indexed="8"/>
            <rFont val="Tahoma"/>
            <family val="2"/>
          </rPr>
          <t xml:space="preserve">Líder del SST de la Unidad de decisión 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U6" authorId="1">
      <text>
        <r>
          <rPr>
            <b/>
            <sz val="10"/>
            <color indexed="8"/>
            <rFont val="Tahoma"/>
            <family val="2"/>
          </rPr>
          <t>Unidad de decisión a la que corresponde el análisis de vulnerabilidad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servicios</author>
  </authors>
  <commentList>
    <comment ref="A5" authorId="0">
      <text>
        <r>
          <rPr>
            <b/>
            <sz val="8"/>
            <rFont val="Tahoma"/>
            <family val="2"/>
          </rPr>
          <t>Nivel de exposición y la predisposición a la pérdida de un elemento o grupo de elementos ante una amenaza específica</t>
        </r>
      </text>
    </comment>
    <comment ref="C7" authorId="0">
      <text>
        <r>
          <rPr>
            <b/>
            <sz val="8"/>
            <rFont val="Tahoma"/>
            <family val="2"/>
          </rPr>
          <t>Empleados y trabajadores de la empresa</t>
        </r>
      </text>
    </comment>
    <comment ref="H7" authorId="0">
      <text>
        <r>
          <rPr>
            <b/>
            <sz val="8"/>
            <rFont val="Tahoma"/>
            <family val="2"/>
          </rPr>
          <t>Recursos con los cuales se cuenta para evitar un desastre y atender correctamente la situación de peligro
Acciones de vigilancia y equipos utulizados para observar cualquier cambio en la amenaza que puede generar una situación de riesgo.
Existen barreras o diseño estructural que disminuye los efectos que pueda ocasionar la amenaza
Hay equipos instalados o normas administrativas para responder ante la presencia de una amenza con el in de disminuir sus efectos</t>
        </r>
      </text>
    </comment>
    <comment ref="M7" authorId="0">
      <text>
        <r>
          <rPr>
            <b/>
            <sz val="8"/>
            <rFont val="Tahoma"/>
            <family val="2"/>
          </rPr>
          <t>PROCESOS: desarrollo de actividades productivas de los elementos bajo riesgo involucrados
SISTEMAS: conjunto ordenado de normas y procedimientos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Capacidad de mitigar el impacto ambiental generado por la emergencia
</t>
        </r>
      </text>
    </comment>
    <comment ref="C8" authorId="0">
      <text>
        <r>
          <rPr>
            <b/>
            <sz val="8"/>
            <rFont val="Tahoma"/>
            <family val="2"/>
          </rPr>
          <t>¿Existe comité de emergencias y tiene funciones asignadas?
¿Existen brigadas y grupos de apoyo?
¿Existe otro tipo de estructura para administrar las acciones antes, durante y después de una emergencia?</t>
        </r>
      </text>
    </comment>
    <comment ref="D8" authorId="0">
      <text>
        <r>
          <rPr>
            <b/>
            <sz val="8"/>
            <rFont val="Tahoma"/>
            <family val="2"/>
          </rPr>
          <t>¿Saben las personas autoprotegerse; conocen qué hacer antes, durante y después en caso de una emergencia, está divulgado el plan de emergencias, el plan de evacuación, el plan de atención, el plan de recuperación, se tiene concimiento en primeros auxilios y manejo correcto de extintores?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¿La protección personal, los botiquines, los extintores, las linternas y demás elementos son suficientes y apropiados para atender la emergencia generada por la amenaza?
</t>
        </r>
      </text>
    </comment>
    <comment ref="G8" authorId="0">
      <text>
        <r>
          <rPr>
            <b/>
            <sz val="8"/>
            <rFont val="Tahoma"/>
            <family val="2"/>
          </rPr>
          <t>Predisposición o susceptibilidad que tiene el elemento de ser afectado o a sufrir una pérdida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Es sismorresistente, tiene protección física, barreras, diques y muros cortafuego, salidas de emergencia, ruta de evacuación</t>
        </r>
      </text>
    </comment>
    <comment ref="I8" authorId="0">
      <text>
        <r>
          <rPr>
            <b/>
            <sz val="8"/>
            <rFont val="Tahoma"/>
            <family val="2"/>
          </rPr>
          <t>Existen sensores y regaderas automáticas, instrumentación y monitores, sistemas de detección y de notificación</t>
        </r>
      </text>
    </comment>
    <comment ref="J8" authorId="0">
      <text>
        <r>
          <rPr>
            <b/>
            <sz val="8"/>
            <rFont val="Tahoma"/>
            <family val="2"/>
          </rPr>
          <t>Estructuras inflamables</t>
        </r>
      </text>
    </comment>
    <comment ref="M8" authorId="0">
      <text>
        <r>
          <rPr>
            <b/>
            <sz val="8"/>
            <rFont val="Tahoma"/>
            <family val="2"/>
          </rPr>
          <t>Energía, agua, gas, radiocomunicaciones, teléfono, alcantarillado, recolección de residuos y aseo
El servicio de aseo tiene la capacidad de manejar la emergencia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Procedimiento de recuperación o actividades previamente concebidas que permitan ante una emergencia poner nuevamente los procesos y sistemas a funcionar, ya sea por sí mismos o a través del pago de seguros o de otra forma de financiación
Seguros generales o especiaizados, pólizas especiales y qué cubren. Tiempo de recuperación del proceso o del área afectada
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Proceso o mecanismo que permite realizar la misma función temporalmente en fase de impacto o recuperación de una emergencia.
Energía y agua autónomos, operación en otro lugar, sistemas de comunicación
</t>
        </r>
      </text>
    </comment>
    <comment ref="W8" authorId="0">
      <text>
        <r>
          <rPr>
            <b/>
            <sz val="8"/>
            <rFont val="Tahoma"/>
            <family val="2"/>
          </rPr>
          <t>*3 a 4 rombos en rojo: riesgo alto
*1 a 2 rombos rojos o 4 amarillos, riesgo medio
*1 a 3 rombos amarillos y los restantes verdes, riesgo bajo</t>
        </r>
      </text>
    </comment>
    <comment ref="Y8" authorId="0">
      <text>
        <r>
          <rPr>
            <b/>
            <sz val="8"/>
            <rFont val="Tahoma"/>
            <family val="2"/>
          </rPr>
          <t xml:space="preserve">1. CATASTRÓFICA: Muerte, incapacidad total; gran pérdida de imagen de la empresa, gran pérdida financiera, pérdida total del sistema, severo impacto ambiental.
2. CRITICA:  Lesión severa con incapacidad parcial, pérdida considerable de imagen, considerable pérdida financiera, pérdida parcial del sistema; considerable impacto ambiental.
3. MARGINAL:  Lesión, pérdida temporal de imagen, pérdida financiera indirecta, daño al sistema, leve impacto ambiental
4. INSIGNIFICANTE:  Lesión menor, poca pérdida financiera, poca incidencia en la imagen, daño menor al sistema, controlable daño ambiental.
</t>
        </r>
        <r>
          <rPr>
            <sz val="8"/>
            <rFont val="Tahoma"/>
            <family val="2"/>
          </rPr>
          <t xml:space="preserve">
</t>
        </r>
      </text>
    </comment>
    <comment ref="X8" authorId="0">
      <text>
        <r>
          <rPr>
            <b/>
            <sz val="8"/>
            <rFont val="Tahoma"/>
            <family val="2"/>
          </rPr>
          <t xml:space="preserve">Hace alusión a la PROBABILIDAD de ocurrencia o de fallo.
A.  FRECUENTE: Ha ocurrido muchas veces o es posible que  ocurra frecuentemente.
B. MODERADO: Ha ocurrido varias veces.
C. OCASIONAL: Ha ocurrido pocas veces.
D. REMOTO:  Puede ocurrir.
E. IMPROBABLE: Improbable que ocurra.
F. IMPOSIBLE: Prácticamente imposible que ocurra.
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>Impacto sobre la calidad del agua por posibles daños en los sistemas de captación de agua (pozo de agua subterranea) así como en el sistemas de tratamiento del agua y posible generación de vertimientos (sistema de aguas lluvias) y cumplimiento legal</t>
        </r>
      </text>
    </comment>
    <comment ref="S8" authorId="0">
      <text>
        <r>
          <rPr>
            <b/>
            <sz val="8"/>
            <rFont val="Tahoma"/>
            <family val="2"/>
          </rPr>
          <t>Emisiones a la atmosfera por fuera de los parámetros legales y generación de ruido que trascienda los limites de la empresa</t>
        </r>
      </text>
    </comment>
    <comment ref="T8" authorId="0">
      <text>
        <r>
          <rPr>
            <b/>
            <sz val="8"/>
            <rFont val="Tahoma"/>
            <family val="2"/>
          </rPr>
          <t>Derrames y otra fuentes de contaminación del suelo</t>
        </r>
      </text>
    </comment>
    <comment ref="Z7" authorId="0">
      <text>
        <r>
          <rPr>
            <b/>
            <sz val="8"/>
            <color indexed="10"/>
            <rFont val="Tahoma"/>
            <family val="2"/>
          </rPr>
          <t>ROJO - DETALLADO: Significa que se requiere siempre desarrollar acciones prioritarias para su gestión, debido al alto impacto que tendrían sobre la estabilidad del sistema y por lo tanto el Plan de Emergencia deberá ser detallado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51"/>
            <rFont val="Tahoma"/>
            <family val="2"/>
          </rPr>
          <t>AMARILLO - GENERAL: Significa que, aunque deben desarrollarse actividades para su gestión, ésta tiene una prioridad de segundo nivel y el Plan de Emergencia deberá ser de carácter General.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
VERDE - NO PLAN: Significa que la combinación PROBABILIDAD-CONSECUENCIAS no representa una amenaza significativa para el Sistema, por lo que no amerita la inversión inmediata de recursos y no requiere una planeación específica.</t>
        </r>
        <r>
          <rPr>
            <b/>
            <sz val="8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Identifique el proceso o la actividad a la cual está haciendo el análisis</t>
        </r>
      </text>
    </comment>
  </commentList>
</comments>
</file>

<file path=xl/sharedStrings.xml><?xml version="1.0" encoding="utf-8"?>
<sst xmlns="http://schemas.openxmlformats.org/spreadsheetml/2006/main" count="564" uniqueCount="227">
  <si>
    <t>ANÁLISIS DE RIESGOS</t>
  </si>
  <si>
    <t>0,5 Regular/Parcial/En proceso</t>
  </si>
  <si>
    <t>PERSONAS</t>
  </si>
  <si>
    <t>RECURSOS</t>
  </si>
  <si>
    <t>SISTEMAS Y PROCESOS</t>
  </si>
  <si>
    <t>MEDIO AMBIENTE</t>
  </si>
  <si>
    <t>Organización</t>
  </si>
  <si>
    <t>Capacitación</t>
  </si>
  <si>
    <t>Dotación</t>
  </si>
  <si>
    <t>Total</t>
  </si>
  <si>
    <t>Vulnerabilidad</t>
  </si>
  <si>
    <t>Edificaciones</t>
  </si>
  <si>
    <t>Equipos</t>
  </si>
  <si>
    <t>Materiales</t>
  </si>
  <si>
    <t>Vulneribilidad</t>
  </si>
  <si>
    <t>Servicios públicos</t>
  </si>
  <si>
    <t>Recuperación</t>
  </si>
  <si>
    <t>Servicios Alternos</t>
  </si>
  <si>
    <t>Recurso agua</t>
  </si>
  <si>
    <t>Recurso aire</t>
  </si>
  <si>
    <t>Recurso suelo</t>
  </si>
  <si>
    <t>Calificación</t>
  </si>
  <si>
    <t>AMENAZAS DE ORIGEN NATURAL</t>
  </si>
  <si>
    <t>AMENAZAS DE ORIGEN TECNOLOGICO</t>
  </si>
  <si>
    <t>AMENAZAS DE ORIGEN SOCIAL</t>
  </si>
  <si>
    <t>Formato</t>
  </si>
  <si>
    <t>Nivel</t>
  </si>
  <si>
    <t>PERFIL DEL RIESGO</t>
  </si>
  <si>
    <t>Categoría</t>
  </si>
  <si>
    <t>PRIORIDAD</t>
  </si>
  <si>
    <t>NIVEL PROBABILIDAD</t>
  </si>
  <si>
    <t>C</t>
  </si>
  <si>
    <t>D</t>
  </si>
  <si>
    <t>E</t>
  </si>
  <si>
    <t>Matriz de vulnerabilidad</t>
  </si>
  <si>
    <t>AMENAZAS RELACIONADAS CON…</t>
  </si>
  <si>
    <t xml:space="preserve"> </t>
  </si>
  <si>
    <t>Sismo</t>
  </si>
  <si>
    <t>Tormentas Eléctricas</t>
  </si>
  <si>
    <t>Vientos fuertes</t>
  </si>
  <si>
    <t>Granizadas</t>
  </si>
  <si>
    <t xml:space="preserve">Incendios forestales </t>
  </si>
  <si>
    <t>Incendio</t>
  </si>
  <si>
    <t>Derrames de sustancias químicas</t>
  </si>
  <si>
    <t>Fugas</t>
  </si>
  <si>
    <t>Explosión (Amenaza y/o evento materializado)</t>
  </si>
  <si>
    <t xml:space="preserve">Colapso estructural </t>
  </si>
  <si>
    <t xml:space="preserve">Accidente vial </t>
  </si>
  <si>
    <t>Derrame de residuos en el Centro de Acopio</t>
  </si>
  <si>
    <t>Inundación  por deficiencias de la infraestructura hidráulica</t>
  </si>
  <si>
    <t>Volcamientos</t>
  </si>
  <si>
    <t xml:space="preserve">Fuga de vidrio </t>
  </si>
  <si>
    <t>Fallo operación sistema de recirculación aguas residuales domesticas tratadas</t>
  </si>
  <si>
    <t>Intrusión</t>
  </si>
  <si>
    <t xml:space="preserve">Asonada </t>
  </si>
  <si>
    <t>Atentado terrorista</t>
  </si>
  <si>
    <t>Hurto, Robo, Atraco</t>
  </si>
  <si>
    <t>Secuestro</t>
  </si>
  <si>
    <t>Lluvias torrenciales (Generando Inundación)</t>
  </si>
  <si>
    <t>Emisiones atmosfericas imprevistas por daños en sistemas de control y/o cambios en combustibles</t>
  </si>
  <si>
    <t>PUNTAJE</t>
  </si>
  <si>
    <t>INTERPRETACION</t>
  </si>
  <si>
    <t>COLOR</t>
  </si>
  <si>
    <t>Posible</t>
  </si>
  <si>
    <t>Verde</t>
  </si>
  <si>
    <t>NO</t>
  </si>
  <si>
    <t>PARCIAL</t>
  </si>
  <si>
    <t>Probable</t>
  </si>
  <si>
    <t>SI</t>
  </si>
  <si>
    <t>Inminente</t>
  </si>
  <si>
    <t xml:space="preserve">Tabla 4. Interpretación de la vulnerabilidad por cada aspecto </t>
  </si>
  <si>
    <t xml:space="preserve"> CONDICIÓN </t>
  </si>
  <si>
    <t xml:space="preserve">Si el número de respuestas se encuentra dentro el rango 0,68 a 1 </t>
  </si>
  <si>
    <t xml:space="preserve">Bueno </t>
  </si>
  <si>
    <t xml:space="preserve">Si el número de respuestas se encuentra dentro el rango 0,34 a 0,67 </t>
  </si>
  <si>
    <t xml:space="preserve">Regular </t>
  </si>
  <si>
    <t xml:space="preserve">Si el número de respuestas se encuentra dentro el rango 0 a 0,33 </t>
  </si>
  <si>
    <t xml:space="preserve">Malo </t>
  </si>
  <si>
    <t>Amarilla</t>
  </si>
  <si>
    <t xml:space="preserve">Tabla 5. Interpretación de la vulnerabilidad por cada elemento </t>
  </si>
  <si>
    <t xml:space="preserve">RANGO INTERPRETACIÓN COLOR </t>
  </si>
  <si>
    <t xml:space="preserve">0.0 – 1.00 ALTA ROJO </t>
  </si>
  <si>
    <t>ALTA</t>
  </si>
  <si>
    <t xml:space="preserve">1.01 – 2.00 MEDIA AMARILLO </t>
  </si>
  <si>
    <t>MEDIA</t>
  </si>
  <si>
    <t xml:space="preserve">2.01 – 3.00 BAJA VERDE </t>
  </si>
  <si>
    <t>BAJA</t>
  </si>
  <si>
    <t>- POSIBLE: NUNCA HA SUCEDIDO Color Verde</t>
  </si>
  <si>
    <t>- PROBABLE: YA HA OCURRIDO Color Amarillo</t>
  </si>
  <si>
    <t>Rojo</t>
  </si>
  <si>
    <t xml:space="preserve">- INMINENTE: EVIDENTE, DETECTABLE Color Rojo </t>
  </si>
  <si>
    <t xml:space="preserve">Para la Vulnerabilidad: </t>
  </si>
  <si>
    <t xml:space="preserve">- BAJA: ENTRE 2.1 Y 3.0 Color Verde </t>
  </si>
  <si>
    <t xml:space="preserve">- MEDIA: ENTRE 1.1 Y 2.0 Color Amarillo </t>
  </si>
  <si>
    <t xml:space="preserve">- ALTA: ENTRE 0 Y 1.0 Color Rojo </t>
  </si>
  <si>
    <t>VULNERABILIDAD</t>
  </si>
  <si>
    <t>RANGO</t>
  </si>
  <si>
    <t>MALO</t>
  </si>
  <si>
    <t>REGULAR</t>
  </si>
  <si>
    <t>BUENO</t>
  </si>
  <si>
    <t>Fallo en los sistemas de respaldo energético de la Planta</t>
  </si>
  <si>
    <t>Accidentes personales</t>
  </si>
  <si>
    <t>BZCA</t>
  </si>
  <si>
    <t>BXBY</t>
  </si>
  <si>
    <t>BVBW</t>
  </si>
  <si>
    <t>ANAO</t>
  </si>
  <si>
    <t>APAQ</t>
  </si>
  <si>
    <t>ARAS</t>
  </si>
  <si>
    <t>ATAU</t>
  </si>
  <si>
    <t>AVAW</t>
  </si>
  <si>
    <t>AXAY</t>
  </si>
  <si>
    <t>AZBA</t>
  </si>
  <si>
    <t>BBBC</t>
  </si>
  <si>
    <t>BDBE</t>
  </si>
  <si>
    <t>BFBG</t>
  </si>
  <si>
    <t>BJBK</t>
  </si>
  <si>
    <t>BLBM</t>
  </si>
  <si>
    <t>BNBO</t>
  </si>
  <si>
    <t>BPBQ</t>
  </si>
  <si>
    <t>BRBS</t>
  </si>
  <si>
    <t>BTBU</t>
  </si>
  <si>
    <t xml:space="preserve">- BAJA: ENTRE 8.5 Y 12 Color Verde </t>
  </si>
  <si>
    <t xml:space="preserve">- ALTA: ENTRE 0 Y 4,8 Color Rojo </t>
  </si>
  <si>
    <t xml:space="preserve">- MEDIA: ENTRE 8.4 Y 4,7 Color Amarillo </t>
  </si>
  <si>
    <t>Asonada, revueltas</t>
  </si>
  <si>
    <t>Explosión</t>
  </si>
  <si>
    <t>Explosión por bomba</t>
  </si>
  <si>
    <t xml:space="preserve">Falla en el suministro de fluido electrico </t>
  </si>
  <si>
    <t>Falla en la operación de la PTARD</t>
  </si>
  <si>
    <t xml:space="preserve">Falla en las estructuras hidráulicas y/o canales de aguas </t>
  </si>
  <si>
    <t>Fuga de vidrio del horno</t>
  </si>
  <si>
    <t xml:space="preserve">Fugas </t>
  </si>
  <si>
    <t xml:space="preserve">Granizadas </t>
  </si>
  <si>
    <t>Hurto y Robo</t>
  </si>
  <si>
    <t xml:space="preserve">Incendios </t>
  </si>
  <si>
    <t>Inundaciones</t>
  </si>
  <si>
    <t>Lluvias Torrenciales</t>
  </si>
  <si>
    <t>Movimientos sísmicos</t>
  </si>
  <si>
    <t>Tormentas eléctricas</t>
  </si>
  <si>
    <t xml:space="preserve">Volcamiento </t>
  </si>
  <si>
    <t>Derrames sustancias químicas</t>
  </si>
  <si>
    <t>Vertimientos de agua residuales sin tratar</t>
  </si>
  <si>
    <t>Consumo excesivo de agua potable</t>
  </si>
  <si>
    <t>CLIMA EXTREMO (Tormentas Eléctricas)</t>
  </si>
  <si>
    <t>CLIMA EXTREMO 
(Lluvias torrenciales Generando Inundación)</t>
  </si>
  <si>
    <t>CLIMA EXTREMO (Vientos fuertes)</t>
  </si>
  <si>
    <t>CLIMA EXTREMO
(Granizadas)</t>
  </si>
  <si>
    <t xml:space="preserve">INCENDIO
(Incendios forestales) </t>
  </si>
  <si>
    <t xml:space="preserve">Incendio Industrial y estructural </t>
  </si>
  <si>
    <t xml:space="preserve">Volcamientos y caida de objetos </t>
  </si>
  <si>
    <t xml:space="preserve">Accidentes personales por tareas de alto riesgo </t>
  </si>
  <si>
    <t>Derrame de residuos</t>
  </si>
  <si>
    <t>SISMO</t>
  </si>
  <si>
    <t>1 Mal/inexistente</t>
  </si>
  <si>
    <t xml:space="preserve">0 Bueno </t>
  </si>
  <si>
    <t>BAJO</t>
  </si>
  <si>
    <t>MEDIO</t>
  </si>
  <si>
    <t>FUGAS</t>
  </si>
  <si>
    <t>Falla en la operaciónde la PTAR</t>
  </si>
  <si>
    <t>RIESGO</t>
  </si>
  <si>
    <t>1
Catastrofica</t>
  </si>
  <si>
    <t>2
Critica</t>
  </si>
  <si>
    <t>3
Marginal</t>
  </si>
  <si>
    <t>4
Insignificante</t>
  </si>
  <si>
    <t>A
Frecuente</t>
  </si>
  <si>
    <t>B
Moderado</t>
  </si>
  <si>
    <t>C
Ocasional</t>
  </si>
  <si>
    <t>D
Remoto</t>
  </si>
  <si>
    <t>E
Improbable</t>
  </si>
  <si>
    <t>F
Imposible</t>
  </si>
  <si>
    <t>0.0 a 1.0</t>
  </si>
  <si>
    <t>1.1 a 2.0</t>
  </si>
  <si>
    <t>2.1 a 3.0</t>
  </si>
  <si>
    <t>Baja / Verde</t>
  </si>
  <si>
    <t>Media / Amarillo</t>
  </si>
  <si>
    <t>Alto / Rojo</t>
  </si>
  <si>
    <t>Calificacion de la Vulnerabilidad</t>
  </si>
  <si>
    <t xml:space="preserve">VALORACIÓN </t>
  </si>
  <si>
    <t>NIVEL DEL RIESGO</t>
  </si>
  <si>
    <t>ALTO</t>
  </si>
  <si>
    <t xml:space="preserve">MEDIO </t>
  </si>
  <si>
    <t>REVISAR CERTIFICACION DE PUENTE GRUAS</t>
  </si>
  <si>
    <t>REVISAR EQUIPAMENTO DE BUSES DE LA EMPRESA FRENTE A BOTIQUINES</t>
  </si>
  <si>
    <t>BCP</t>
  </si>
  <si>
    <t>CON CARO</t>
  </si>
  <si>
    <t>Halazgo de animales potencialmente infecciosos</t>
  </si>
  <si>
    <t>Intoxicación por consumo de alimentos en el casino</t>
  </si>
  <si>
    <t>MOVIMIENTO SISMICO</t>
  </si>
  <si>
    <t>INUNDACION</t>
  </si>
  <si>
    <t>COLAPSO ESTRUCTURAL</t>
  </si>
  <si>
    <t>INCENDIO</t>
  </si>
  <si>
    <t>DERRAME DE SUSTANCIAS QUIMICAS LÍQUIDAS</t>
  </si>
  <si>
    <t>MANIFESTACIONES CIUDADANAS</t>
  </si>
  <si>
    <t>ACCIDENTES DE TRANSITO</t>
  </si>
  <si>
    <t>ATRAPAMIENTO EN ELEVADOR</t>
  </si>
  <si>
    <t>INTOXICACIÓN POR CONSUMO DE ALIMENTOS EN EL CASINO</t>
  </si>
  <si>
    <t>C4</t>
  </si>
  <si>
    <t>ÍTEM</t>
  </si>
  <si>
    <t>ORIGEN</t>
  </si>
  <si>
    <t>INTERPRETACIÓN</t>
  </si>
  <si>
    <t>NATURAL</t>
  </si>
  <si>
    <t>TECNOLÓGICO</t>
  </si>
  <si>
    <t>SOCIAL</t>
  </si>
  <si>
    <t>SUGERENCIAS</t>
  </si>
  <si>
    <t>0 A 1</t>
  </si>
  <si>
    <t>1.1 A 2</t>
  </si>
  <si>
    <t>2.1 A 3</t>
  </si>
  <si>
    <t>AMENAZA TERRORISTA POR ARTEFACTO EXPLOSIVO</t>
  </si>
  <si>
    <t>AMENAZA</t>
  </si>
  <si>
    <t>TECNOLOGICO</t>
  </si>
  <si>
    <t>EXPLOSIÓN</t>
  </si>
  <si>
    <t>BIOLOGICO</t>
  </si>
  <si>
    <t>CONTAGIO POR VIRUS QUE PUEDEN GENERAR EVACUACION Y AISLAMIENTO DE PERSONAL (COVID-19)</t>
  </si>
  <si>
    <t>Actualizado por:</t>
  </si>
  <si>
    <t>Aprobado por:</t>
  </si>
  <si>
    <t>Fecha actualización:</t>
  </si>
  <si>
    <t>Cargo o contratista:</t>
  </si>
  <si>
    <t>Unidad de Decisión</t>
  </si>
  <si>
    <t>ANÁLISIS DE VULNERABILIDAD</t>
  </si>
  <si>
    <t>NOTA: EVALUAR CADA AMENAZA DE ACUERDO CON SU NIVEL DE PROBABILIDAD Y NIVEL DE CONSECUENCIAS, LA CLASIFICACION DE LA AMENAZA CORRESPONDERA AL CUADRANTE EN ELCUAL SE CRUCEN LAS DOS VAIABLES, EJEMPLO D1, A4, F3, ETC.</t>
  </si>
  <si>
    <t>NIVEL DE CONSECUENCIA</t>
  </si>
  <si>
    <t>CLASIFICACION</t>
  </si>
  <si>
    <t>NOTA: EN ESTA TABLA SE RESUME EL RESULTADO DE RIESGO Y CLASIFICACION OBTENIDOS PARA CADA UNA DE LAS AMENAZAS IDENTIFICADAS</t>
  </si>
  <si>
    <t>Código: GTH_FO_102</t>
  </si>
  <si>
    <t>Versión: 1</t>
  </si>
  <si>
    <t>Fecha vigencia: 23/12/2021</t>
  </si>
  <si>
    <t>Vigencia desde: 23/12/2021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</si>
</sst>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"/>
    <numFmt numFmtId="198" formatCode="[$-240A]dddd\,\ d\ &quot;de&quot;\ mmmm\ &quot;de&quot;\ yyyy"/>
    <numFmt numFmtId="199" formatCode="dd/mm/yyyy;@"/>
  </numFmts>
  <fonts count="82">
    <font>
      <sz val="10"/>
      <name val="Arial"/>
      <family val="0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8"/>
      <color indexed="51"/>
      <name val="Tahoma"/>
      <family val="2"/>
    </font>
    <font>
      <b/>
      <sz val="8"/>
      <color indexed="17"/>
      <name val="Tahoma"/>
      <family val="2"/>
    </font>
    <font>
      <b/>
      <sz val="11"/>
      <name val="Calibri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11"/>
      <name val="Tahom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color indexed="18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textRotation="90" wrapText="1"/>
    </xf>
    <xf numFmtId="0" fontId="13" fillId="33" borderId="19" xfId="0" applyFont="1" applyFill="1" applyBorder="1" applyAlignment="1">
      <alignment horizontal="justify" vertical="center" wrapText="1"/>
    </xf>
    <xf numFmtId="0" fontId="13" fillId="33" borderId="20" xfId="0" applyFont="1" applyFill="1" applyBorder="1" applyAlignment="1">
      <alignment horizontal="justify" vertical="center" wrapText="1"/>
    </xf>
    <xf numFmtId="0" fontId="13" fillId="33" borderId="21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192" fontId="0" fillId="0" borderId="0" xfId="0" applyNumberFormat="1" applyAlignment="1">
      <alignment/>
    </xf>
    <xf numFmtId="0" fontId="13" fillId="0" borderId="23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49" fontId="0" fillId="0" borderId="0" xfId="0" applyNumberFormat="1" applyAlignment="1">
      <alignment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justify" vertical="center" wrapText="1"/>
    </xf>
    <xf numFmtId="2" fontId="13" fillId="0" borderId="23" xfId="0" applyNumberFormat="1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14" fillId="0" borderId="26" xfId="0" applyFont="1" applyBorder="1" applyAlignment="1">
      <alignment horizontal="left" vertical="top" wrapText="1"/>
    </xf>
    <xf numFmtId="0" fontId="76" fillId="0" borderId="26" xfId="0" applyFont="1" applyBorder="1" applyAlignment="1">
      <alignment horizontal="left" vertical="top"/>
    </xf>
    <xf numFmtId="0" fontId="76" fillId="0" borderId="26" xfId="0" applyFont="1" applyBorder="1" applyAlignment="1">
      <alignment horizontal="left" vertical="center" wrapText="1"/>
    </xf>
    <xf numFmtId="0" fontId="6" fillId="0" borderId="27" xfId="0" applyFont="1" applyBorder="1" applyAlignment="1" applyProtection="1">
      <alignment horizontal="center" vertical="center" textRotation="90" wrapText="1"/>
      <protection locked="0"/>
    </xf>
    <xf numFmtId="192" fontId="15" fillId="0" borderId="14" xfId="0" applyNumberFormat="1" applyFont="1" applyBorder="1" applyAlignment="1" applyProtection="1">
      <alignment horizontal="center" vertical="center" wrapText="1"/>
      <protection locked="0"/>
    </xf>
    <xf numFmtId="2" fontId="15" fillId="0" borderId="14" xfId="0" applyNumberFormat="1" applyFont="1" applyBorder="1" applyAlignment="1">
      <alignment horizontal="center" vertical="center" wrapText="1"/>
    </xf>
    <xf numFmtId="192" fontId="15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16" fontId="17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justify" vertical="center" wrapText="1"/>
    </xf>
    <xf numFmtId="0" fontId="17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77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192" fontId="19" fillId="0" borderId="14" xfId="0" applyNumberFormat="1" applyFont="1" applyBorder="1" applyAlignment="1" applyProtection="1">
      <alignment horizontal="center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192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vertical="center"/>
    </xf>
    <xf numFmtId="0" fontId="22" fillId="0" borderId="0" xfId="0" applyFont="1" applyAlignment="1">
      <alignment/>
    </xf>
    <xf numFmtId="0" fontId="24" fillId="38" borderId="35" xfId="0" applyFont="1" applyFill="1" applyBorder="1" applyAlignment="1">
      <alignment vertical="top" wrapText="1"/>
    </xf>
    <xf numFmtId="0" fontId="24" fillId="38" borderId="33" xfId="0" applyFont="1" applyFill="1" applyBorder="1" applyAlignment="1">
      <alignment vertical="top" wrapText="1"/>
    </xf>
    <xf numFmtId="0" fontId="24" fillId="39" borderId="33" xfId="0" applyFont="1" applyFill="1" applyBorder="1" applyAlignment="1">
      <alignment horizontal="left" vertical="center" wrapText="1"/>
    </xf>
    <xf numFmtId="0" fontId="24" fillId="38" borderId="33" xfId="0" applyFont="1" applyFill="1" applyBorder="1" applyAlignment="1">
      <alignment horizontal="left" vertical="center" wrapText="1"/>
    </xf>
    <xf numFmtId="0" fontId="24" fillId="34" borderId="33" xfId="0" applyFont="1" applyFill="1" applyBorder="1" applyAlignment="1">
      <alignment horizontal="left" vertical="center" wrapText="1"/>
    </xf>
    <xf numFmtId="0" fontId="24" fillId="39" borderId="33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vertical="top" wrapText="1"/>
    </xf>
    <xf numFmtId="0" fontId="24" fillId="39" borderId="33" xfId="0" applyFont="1" applyFill="1" applyBorder="1" applyAlignment="1">
      <alignment vertical="top" wrapText="1"/>
    </xf>
    <xf numFmtId="0" fontId="25" fillId="0" borderId="33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8" fillId="0" borderId="26" xfId="54" applyFont="1" applyBorder="1" applyAlignment="1">
      <alignment horizontal="left" vertical="center"/>
      <protection/>
    </xf>
    <xf numFmtId="0" fontId="19" fillId="0" borderId="13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79" fillId="0" borderId="10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  <xf numFmtId="0" fontId="79" fillId="0" borderId="37" xfId="54" applyFont="1" applyBorder="1" applyAlignment="1">
      <alignment horizontal="center" vertical="center"/>
      <protection/>
    </xf>
    <xf numFmtId="0" fontId="79" fillId="0" borderId="38" xfId="54" applyFont="1" applyBorder="1" applyAlignment="1">
      <alignment horizontal="center" vertical="center"/>
      <protection/>
    </xf>
    <xf numFmtId="0" fontId="79" fillId="0" borderId="0" xfId="54" applyFont="1" applyBorder="1" applyAlignment="1">
      <alignment horizontal="center" vertical="center"/>
      <protection/>
    </xf>
    <xf numFmtId="0" fontId="79" fillId="0" borderId="39" xfId="54" applyFont="1" applyBorder="1" applyAlignment="1">
      <alignment horizontal="center" vertical="center"/>
      <protection/>
    </xf>
    <xf numFmtId="0" fontId="79" fillId="0" borderId="12" xfId="54" applyFont="1" applyBorder="1" applyAlignment="1">
      <alignment horizontal="center" vertical="center"/>
      <protection/>
    </xf>
    <xf numFmtId="0" fontId="79" fillId="0" borderId="13" xfId="54" applyFont="1" applyBorder="1" applyAlignment="1">
      <alignment horizontal="center" vertical="center"/>
      <protection/>
    </xf>
    <xf numFmtId="0" fontId="79" fillId="0" borderId="40" xfId="54" applyFont="1" applyBorder="1" applyAlignment="1">
      <alignment horizontal="center" vertical="center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199" fontId="19" fillId="0" borderId="13" xfId="0" applyNumberFormat="1" applyFont="1" applyBorder="1" applyAlignment="1">
      <alignment horizontal="center"/>
    </xf>
    <xf numFmtId="0" fontId="80" fillId="0" borderId="45" xfId="54" applyFont="1" applyBorder="1" applyAlignment="1">
      <alignment horizontal="center"/>
      <protection/>
    </xf>
    <xf numFmtId="0" fontId="80" fillId="0" borderId="46" xfId="54" applyFont="1" applyBorder="1" applyAlignment="1">
      <alignment horizontal="center"/>
      <protection/>
    </xf>
    <xf numFmtId="0" fontId="80" fillId="0" borderId="47" xfId="54" applyFont="1" applyBorder="1" applyAlignment="1">
      <alignment horizontal="center"/>
      <protection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textRotation="90" wrapText="1"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34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left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52" xfId="0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indexed="50"/>
      </font>
      <fill>
        <patternFill>
          <bgColor indexed="50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indexed="50"/>
      </font>
      <fill>
        <patternFill>
          <bgColor indexed="50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0</xdr:col>
      <xdr:colOff>914400</xdr:colOff>
      <xdr:row>2</xdr:row>
      <xdr:rowOff>304800</xdr:rowOff>
    </xdr:to>
    <xdr:pic>
      <xdr:nvPicPr>
        <xdr:cNvPr id="1" name="image1.jpg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6572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1</xdr:col>
      <xdr:colOff>276225</xdr:colOff>
      <xdr:row>2</xdr:row>
      <xdr:rowOff>266700</xdr:rowOff>
    </xdr:to>
    <xdr:pic>
      <xdr:nvPicPr>
        <xdr:cNvPr id="1" name="image1.jpg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600075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171450</xdr:colOff>
      <xdr:row>2</xdr:row>
      <xdr:rowOff>295275</xdr:rowOff>
    </xdr:to>
    <xdr:pic>
      <xdr:nvPicPr>
        <xdr:cNvPr id="1" name="image1.jpg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504825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8</xdr:row>
      <xdr:rowOff>114300</xdr:rowOff>
    </xdr:from>
    <xdr:to>
      <xdr:col>2</xdr:col>
      <xdr:colOff>1190625</xdr:colOff>
      <xdr:row>8</xdr:row>
      <xdr:rowOff>561975</xdr:rowOff>
    </xdr:to>
    <xdr:sp>
      <xdr:nvSpPr>
        <xdr:cNvPr id="1" name="Diamond 6"/>
        <xdr:cNvSpPr>
          <a:spLocks/>
        </xdr:cNvSpPr>
      </xdr:nvSpPr>
      <xdr:spPr>
        <a:xfrm>
          <a:off x="2066925" y="2724150"/>
          <a:ext cx="438150" cy="447675"/>
        </a:xfrm>
        <a:prstGeom prst="diamond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9</xdr:row>
      <xdr:rowOff>104775</xdr:rowOff>
    </xdr:from>
    <xdr:to>
      <xdr:col>2</xdr:col>
      <xdr:colOff>1162050</xdr:colOff>
      <xdr:row>9</xdr:row>
      <xdr:rowOff>485775</xdr:rowOff>
    </xdr:to>
    <xdr:sp>
      <xdr:nvSpPr>
        <xdr:cNvPr id="2" name="Diamond 7"/>
        <xdr:cNvSpPr>
          <a:spLocks/>
        </xdr:cNvSpPr>
      </xdr:nvSpPr>
      <xdr:spPr>
        <a:xfrm>
          <a:off x="2047875" y="3343275"/>
          <a:ext cx="428625" cy="381000"/>
        </a:xfrm>
        <a:prstGeom prst="diamond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7</xdr:row>
      <xdr:rowOff>114300</xdr:rowOff>
    </xdr:from>
    <xdr:to>
      <xdr:col>2</xdr:col>
      <xdr:colOff>1162050</xdr:colOff>
      <xdr:row>7</xdr:row>
      <xdr:rowOff>504825</xdr:rowOff>
    </xdr:to>
    <xdr:sp>
      <xdr:nvSpPr>
        <xdr:cNvPr id="3" name="Diamond 9"/>
        <xdr:cNvSpPr>
          <a:spLocks/>
        </xdr:cNvSpPr>
      </xdr:nvSpPr>
      <xdr:spPr>
        <a:xfrm>
          <a:off x="2047875" y="2105025"/>
          <a:ext cx="428625" cy="390525"/>
        </a:xfrm>
        <a:prstGeom prst="diamond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5</xdr:row>
      <xdr:rowOff>47625</xdr:rowOff>
    </xdr:from>
    <xdr:to>
      <xdr:col>11</xdr:col>
      <xdr:colOff>866775</xdr:colOff>
      <xdr:row>26</xdr:row>
      <xdr:rowOff>38100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514475"/>
          <a:ext cx="684847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152400</xdr:rowOff>
    </xdr:from>
    <xdr:to>
      <xdr:col>1</xdr:col>
      <xdr:colOff>638175</xdr:colOff>
      <xdr:row>2</xdr:row>
      <xdr:rowOff>304800</xdr:rowOff>
    </xdr:to>
    <xdr:pic>
      <xdr:nvPicPr>
        <xdr:cNvPr id="5" name="image1.jpg" descr="Logo Parques 300 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2400"/>
          <a:ext cx="561975" cy="914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Z24"/>
  <sheetViews>
    <sheetView showGridLines="0" tabSelected="1" view="pageBreakPreview" zoomScale="90" zoomScaleNormal="90" zoomScaleSheetLayoutView="90" workbookViewId="0" topLeftCell="A1">
      <selection activeCell="B1" sqref="B1:Y3"/>
    </sheetView>
  </sheetViews>
  <sheetFormatPr defaultColWidth="11.421875" defaultRowHeight="12.75"/>
  <cols>
    <col min="1" max="1" width="18.7109375" style="3" customWidth="1"/>
    <col min="2" max="2" width="25.7109375" style="3" bestFit="1" customWidth="1"/>
    <col min="3" max="5" width="3.421875" style="3" bestFit="1" customWidth="1"/>
    <col min="6" max="6" width="4.7109375" style="3" bestFit="1" customWidth="1"/>
    <col min="7" max="7" width="6.00390625" style="3" bestFit="1" customWidth="1"/>
    <col min="8" max="10" width="3.421875" style="3" bestFit="1" customWidth="1"/>
    <col min="11" max="11" width="4.00390625" style="3" bestFit="1" customWidth="1"/>
    <col min="12" max="12" width="6.00390625" style="3" bestFit="1" customWidth="1"/>
    <col min="13" max="13" width="4.421875" style="3" customWidth="1"/>
    <col min="14" max="14" width="3.7109375" style="3" bestFit="1" customWidth="1"/>
    <col min="15" max="15" width="5.28125" style="3" bestFit="1" customWidth="1"/>
    <col min="16" max="16" width="3.7109375" style="3" bestFit="1" customWidth="1"/>
    <col min="17" max="17" width="6.00390625" style="3" customWidth="1"/>
    <col min="18" max="18" width="4.28125" style="3" customWidth="1"/>
    <col min="19" max="19" width="5.28125" style="3" bestFit="1" customWidth="1"/>
    <col min="20" max="20" width="4.7109375" style="3" customWidth="1"/>
    <col min="21" max="21" width="4.7109375" style="3" bestFit="1" customWidth="1"/>
    <col min="22" max="22" width="6.421875" style="3" customWidth="1"/>
    <col min="23" max="23" width="11.421875" style="3" customWidth="1"/>
    <col min="24" max="24" width="5.28125" style="3" customWidth="1"/>
    <col min="25" max="25" width="4.7109375" style="3" customWidth="1"/>
    <col min="26" max="26" width="16.7109375" style="3" customWidth="1"/>
    <col min="27" max="27" width="30.421875" style="3" customWidth="1"/>
    <col min="28" max="28" width="8.00390625" style="3" customWidth="1"/>
    <col min="29" max="29" width="19.7109375" style="3" customWidth="1"/>
    <col min="30" max="30" width="20.28125" style="3" customWidth="1"/>
    <col min="31" max="31" width="11.28125" style="3" customWidth="1"/>
    <col min="32" max="32" width="11.7109375" style="3" customWidth="1"/>
    <col min="33" max="33" width="13.00390625" style="3" customWidth="1"/>
    <col min="34" max="37" width="4.28125" style="3" customWidth="1"/>
    <col min="38" max="38" width="7.421875" style="3" customWidth="1"/>
    <col min="39" max="50" width="4.28125" style="3" customWidth="1"/>
    <col min="51" max="51" width="6.28125" style="3" customWidth="1"/>
    <col min="52" max="70" width="4.28125" style="3" customWidth="1"/>
    <col min="71" max="78" width="5.421875" style="3" customWidth="1"/>
    <col min="79" max="79" width="6.421875" style="3" customWidth="1"/>
    <col min="80" max="80" width="6.28125" style="3" customWidth="1"/>
    <col min="81" max="81" width="5.421875" style="3" customWidth="1"/>
    <col min="82" max="82" width="4.7109375" style="3" customWidth="1"/>
    <col min="83" max="83" width="5.00390625" style="3" customWidth="1"/>
    <col min="84" max="84" width="3.7109375" style="3" customWidth="1"/>
    <col min="85" max="85" width="4.7109375" style="3" customWidth="1"/>
    <col min="86" max="86" width="4.28125" style="3" customWidth="1"/>
    <col min="87" max="87" width="5.421875" style="3" customWidth="1"/>
    <col min="88" max="88" width="5.28125" style="3" customWidth="1"/>
    <col min="89" max="89" width="4.7109375" style="3" customWidth="1"/>
    <col min="90" max="90" width="4.28125" style="3" customWidth="1"/>
    <col min="91" max="16384" width="11.421875" style="3" customWidth="1"/>
  </cols>
  <sheetData>
    <row r="1" spans="1:78" ht="34.5" customHeight="1">
      <c r="A1" s="129"/>
      <c r="B1" s="107" t="s">
        <v>218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  <c r="Z1" s="104" t="s">
        <v>223</v>
      </c>
      <c r="AA1" s="104"/>
      <c r="AE1" s="125">
        <v>2</v>
      </c>
      <c r="AF1" s="125"/>
      <c r="AG1" s="125">
        <v>3</v>
      </c>
      <c r="AH1" s="125"/>
      <c r="AI1" s="125">
        <v>4</v>
      </c>
      <c r="AJ1" s="125"/>
      <c r="AK1" s="125">
        <v>5</v>
      </c>
      <c r="AL1" s="125"/>
      <c r="AM1" s="125">
        <v>6</v>
      </c>
      <c r="AN1" s="125"/>
      <c r="AO1" s="125">
        <v>7</v>
      </c>
      <c r="AP1" s="125"/>
      <c r="AQ1" s="125">
        <v>8</v>
      </c>
      <c r="AR1" s="125"/>
      <c r="AS1" s="125">
        <v>9</v>
      </c>
      <c r="AT1" s="125"/>
      <c r="AU1" s="125">
        <v>10</v>
      </c>
      <c r="AV1" s="125"/>
      <c r="AW1" s="125">
        <v>11</v>
      </c>
      <c r="AX1" s="125"/>
      <c r="AY1" s="125">
        <v>12</v>
      </c>
      <c r="AZ1" s="125"/>
      <c r="BA1" s="125">
        <v>13</v>
      </c>
      <c r="BB1" s="125"/>
      <c r="BC1" s="125">
        <v>14</v>
      </c>
      <c r="BD1" s="125"/>
      <c r="BE1" s="125">
        <v>15</v>
      </c>
      <c r="BF1" s="125"/>
      <c r="BG1" s="125">
        <v>16</v>
      </c>
      <c r="BH1" s="125"/>
      <c r="BI1" s="125">
        <v>17</v>
      </c>
      <c r="BJ1" s="125"/>
      <c r="BK1" s="125">
        <v>18</v>
      </c>
      <c r="BL1" s="125"/>
      <c r="BM1" s="125">
        <v>19</v>
      </c>
      <c r="BN1" s="125"/>
      <c r="BO1" s="125">
        <v>20</v>
      </c>
      <c r="BP1" s="125"/>
      <c r="BQ1" s="125">
        <v>21</v>
      </c>
      <c r="BR1" s="125"/>
      <c r="BS1" s="125">
        <v>22</v>
      </c>
      <c r="BT1" s="125"/>
      <c r="BU1" s="125">
        <v>23</v>
      </c>
      <c r="BV1" s="125"/>
      <c r="BW1" s="125">
        <v>24</v>
      </c>
      <c r="BX1" s="125"/>
      <c r="BY1" s="125">
        <v>25</v>
      </c>
      <c r="BZ1" s="125"/>
    </row>
    <row r="2" spans="1:78" ht="34.5" customHeight="1">
      <c r="A2" s="130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104" t="s">
        <v>224</v>
      </c>
      <c r="AA2" s="104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27" ht="34.5" customHeight="1">
      <c r="A3" s="131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  <c r="Z3" s="104" t="s">
        <v>225</v>
      </c>
      <c r="AA3" s="104"/>
    </row>
    <row r="4" ht="12.75"/>
    <row r="5" spans="1:26" s="59" customFormat="1" ht="12.75" customHeight="1">
      <c r="A5" s="102" t="s">
        <v>213</v>
      </c>
      <c r="B5" s="105"/>
      <c r="C5" s="105"/>
      <c r="D5" s="105"/>
      <c r="E5" s="105"/>
      <c r="F5" s="105"/>
      <c r="H5" s="133" t="s">
        <v>214</v>
      </c>
      <c r="I5" s="133"/>
      <c r="J5" s="133"/>
      <c r="K5" s="133"/>
      <c r="L5" s="133"/>
      <c r="M5" s="135"/>
      <c r="N5" s="135"/>
      <c r="O5" s="135"/>
      <c r="P5" s="135"/>
      <c r="Q5" s="135"/>
      <c r="R5" s="135"/>
      <c r="U5" s="136" t="s">
        <v>215</v>
      </c>
      <c r="V5" s="136"/>
      <c r="W5" s="136"/>
      <c r="X5" s="128"/>
      <c r="Y5" s="128"/>
      <c r="Z5" s="128"/>
    </row>
    <row r="6" spans="1:26" s="59" customFormat="1" ht="12.75" customHeight="1">
      <c r="A6" s="102" t="s">
        <v>216</v>
      </c>
      <c r="B6" s="106"/>
      <c r="C6" s="106"/>
      <c r="D6" s="106"/>
      <c r="E6" s="106"/>
      <c r="F6" s="106"/>
      <c r="H6" s="132" t="s">
        <v>216</v>
      </c>
      <c r="I6" s="132"/>
      <c r="J6" s="132"/>
      <c r="K6" s="132"/>
      <c r="L6" s="132"/>
      <c r="M6" s="134"/>
      <c r="N6" s="134"/>
      <c r="O6" s="134"/>
      <c r="P6" s="134"/>
      <c r="Q6" s="134"/>
      <c r="R6" s="134"/>
      <c r="U6" s="137" t="s">
        <v>217</v>
      </c>
      <c r="V6" s="137"/>
      <c r="W6" s="137"/>
      <c r="X6" s="128"/>
      <c r="Y6" s="128"/>
      <c r="Z6" s="128"/>
    </row>
    <row r="7" spans="1:25" s="60" customFormat="1" ht="12" customHeight="1">
      <c r="A7" s="103"/>
      <c r="X7" s="59"/>
      <c r="Y7" s="59"/>
    </row>
    <row r="8" spans="1:21" s="59" customFormat="1" ht="16.5">
      <c r="A8" s="60" t="s">
        <v>0</v>
      </c>
      <c r="B8" s="60"/>
      <c r="C8" s="126" t="s">
        <v>153</v>
      </c>
      <c r="D8" s="126"/>
      <c r="E8" s="126"/>
      <c r="F8" s="126"/>
      <c r="G8" s="126" t="s">
        <v>1</v>
      </c>
      <c r="H8" s="126"/>
      <c r="I8" s="126"/>
      <c r="J8" s="126"/>
      <c r="K8" s="126"/>
      <c r="L8" s="126"/>
      <c r="M8" s="126"/>
      <c r="N8" s="126"/>
      <c r="O8" s="126"/>
      <c r="P8" s="126"/>
      <c r="Q8" s="126" t="s">
        <v>154</v>
      </c>
      <c r="R8" s="126"/>
      <c r="S8" s="126"/>
      <c r="T8" s="126"/>
      <c r="U8" s="126"/>
    </row>
    <row r="9" s="59" customFormat="1" ht="17.25" thickBot="1">
      <c r="A9" s="61"/>
    </row>
    <row r="10" spans="1:27" s="59" customFormat="1" ht="37.5" customHeight="1">
      <c r="A10" s="120" t="s">
        <v>35</v>
      </c>
      <c r="B10" s="121"/>
      <c r="C10" s="124" t="s">
        <v>2</v>
      </c>
      <c r="D10" s="124"/>
      <c r="E10" s="124"/>
      <c r="F10" s="124"/>
      <c r="G10" s="124"/>
      <c r="H10" s="127" t="s">
        <v>3</v>
      </c>
      <c r="I10" s="127"/>
      <c r="J10" s="127"/>
      <c r="K10" s="127"/>
      <c r="L10" s="127"/>
      <c r="M10" s="127" t="s">
        <v>4</v>
      </c>
      <c r="N10" s="127"/>
      <c r="O10" s="127"/>
      <c r="P10" s="127"/>
      <c r="Q10" s="127"/>
      <c r="R10" s="127" t="s">
        <v>5</v>
      </c>
      <c r="S10" s="127"/>
      <c r="T10" s="127"/>
      <c r="U10" s="127"/>
      <c r="V10" s="127"/>
      <c r="W10" s="66" t="s">
        <v>159</v>
      </c>
      <c r="X10" s="116" t="s">
        <v>27</v>
      </c>
      <c r="Y10" s="117"/>
      <c r="Z10" s="118" t="s">
        <v>29</v>
      </c>
      <c r="AA10" s="118" t="s">
        <v>203</v>
      </c>
    </row>
    <row r="11" spans="1:27" s="59" customFormat="1" ht="84.75" customHeight="1">
      <c r="A11" s="122"/>
      <c r="B11" s="123"/>
      <c r="C11" s="68" t="s">
        <v>6</v>
      </c>
      <c r="D11" s="68" t="s">
        <v>7</v>
      </c>
      <c r="E11" s="68" t="s">
        <v>8</v>
      </c>
      <c r="F11" s="68" t="s">
        <v>9</v>
      </c>
      <c r="G11" s="68" t="s">
        <v>10</v>
      </c>
      <c r="H11" s="68" t="s">
        <v>11</v>
      </c>
      <c r="I11" s="68" t="s">
        <v>12</v>
      </c>
      <c r="J11" s="68" t="s">
        <v>13</v>
      </c>
      <c r="K11" s="68" t="s">
        <v>9</v>
      </c>
      <c r="L11" s="68" t="s">
        <v>14</v>
      </c>
      <c r="M11" s="68" t="s">
        <v>15</v>
      </c>
      <c r="N11" s="68" t="s">
        <v>16</v>
      </c>
      <c r="O11" s="68" t="s">
        <v>17</v>
      </c>
      <c r="P11" s="68" t="s">
        <v>9</v>
      </c>
      <c r="Q11" s="68" t="s">
        <v>14</v>
      </c>
      <c r="R11" s="68" t="s">
        <v>18</v>
      </c>
      <c r="S11" s="68" t="s">
        <v>19</v>
      </c>
      <c r="T11" s="68" t="s">
        <v>20</v>
      </c>
      <c r="U11" s="68" t="s">
        <v>9</v>
      </c>
      <c r="V11" s="68" t="s">
        <v>10</v>
      </c>
      <c r="W11" s="69" t="s">
        <v>21</v>
      </c>
      <c r="X11" s="70" t="s">
        <v>26</v>
      </c>
      <c r="Y11" s="71" t="s">
        <v>28</v>
      </c>
      <c r="Z11" s="119"/>
      <c r="AA11" s="119"/>
    </row>
    <row r="12" spans="1:27" s="59" customFormat="1" ht="54" customHeight="1">
      <c r="A12" s="67" t="s">
        <v>200</v>
      </c>
      <c r="B12" s="67" t="s">
        <v>187</v>
      </c>
      <c r="C12" s="72">
        <v>1</v>
      </c>
      <c r="D12" s="72">
        <v>1</v>
      </c>
      <c r="E12" s="72">
        <v>1</v>
      </c>
      <c r="F12" s="73">
        <f>+C12+D12+E12</f>
        <v>3</v>
      </c>
      <c r="G12" s="74" t="str">
        <f>IF(F12&lt;=1,"BAJA",IF(F12&lt;=2,"MEDIO",IF(F12&lt;=3,"ALTO")))</f>
        <v>ALTO</v>
      </c>
      <c r="H12" s="72">
        <v>0.5</v>
      </c>
      <c r="I12" s="72">
        <v>0.5</v>
      </c>
      <c r="J12" s="72">
        <v>1</v>
      </c>
      <c r="K12" s="75">
        <f>SUM(H12:J12)</f>
        <v>2</v>
      </c>
      <c r="L12" s="74" t="str">
        <f>IF(K12&lt;=1,"BAJA",IF(K12&lt;=2,"MEDIO",IF(K12&lt;=3,"ALTO")))</f>
        <v>MEDIO</v>
      </c>
      <c r="M12" s="72">
        <v>1</v>
      </c>
      <c r="N12" s="72">
        <v>1</v>
      </c>
      <c r="O12" s="72">
        <v>0</v>
      </c>
      <c r="P12" s="75">
        <f>+M12+N12+O12</f>
        <v>2</v>
      </c>
      <c r="Q12" s="74" t="str">
        <f>IF(P12&lt;=1,"BAJA",IF(P12&lt;=2,"MEDIO",IF(P12&lt;=3,"ALTO")))</f>
        <v>MEDIO</v>
      </c>
      <c r="R12" s="72">
        <v>0.5</v>
      </c>
      <c r="S12" s="72">
        <v>0</v>
      </c>
      <c r="T12" s="72">
        <v>0.5</v>
      </c>
      <c r="U12" s="73">
        <f>+R12+S12+T12</f>
        <v>1</v>
      </c>
      <c r="V12" s="74" t="str">
        <f>IF(U12&lt;=1,"BAJA",IF(U12&lt;=2,"MEDIO",IF(U12&lt;=3,"ALTO")))</f>
        <v>BAJA</v>
      </c>
      <c r="W12" s="76" t="s">
        <v>155</v>
      </c>
      <c r="X12" s="77" t="s">
        <v>31</v>
      </c>
      <c r="Y12" s="78">
        <v>4</v>
      </c>
      <c r="Z12" s="62">
        <f>IF(OR(X12="A",X12="B",AND(X12="C",Y12&lt;=2),AND(X12="D",Y12&lt;=2)),1,IF(OR(AND(X12="C",Y12&gt;=3),AND(X12="D",Y12&gt;=3),AND(X12="E",Y12&lt;=3),AND(X12="F",Y12&lt;=1)),2,3))</f>
        <v>2</v>
      </c>
      <c r="AA12" s="63"/>
    </row>
    <row r="13" spans="1:27" s="59" customFormat="1" ht="39.75" customHeight="1">
      <c r="A13" s="67" t="s">
        <v>200</v>
      </c>
      <c r="B13" s="67" t="s">
        <v>188</v>
      </c>
      <c r="C13" s="72">
        <v>0</v>
      </c>
      <c r="D13" s="72">
        <v>0</v>
      </c>
      <c r="E13" s="72">
        <v>1</v>
      </c>
      <c r="F13" s="73">
        <f aca="true" t="shared" si="0" ref="F13:F24">+C13+D13+E13</f>
        <v>1</v>
      </c>
      <c r="G13" s="74" t="str">
        <f aca="true" t="shared" si="1" ref="G13:G24">IF(F13&lt;=1,"BAJA",IF(F13&lt;=2,"MEDIO",IF(F13&lt;=3,"ALTO")))</f>
        <v>BAJA</v>
      </c>
      <c r="H13" s="72">
        <v>0</v>
      </c>
      <c r="I13" s="72">
        <v>0</v>
      </c>
      <c r="J13" s="72">
        <v>0</v>
      </c>
      <c r="K13" s="75">
        <f aca="true" t="shared" si="2" ref="K13:K24">+H13+I13+J13</f>
        <v>0</v>
      </c>
      <c r="L13" s="74" t="str">
        <f aca="true" t="shared" si="3" ref="L13:L24">IF(K13&lt;=1,"BAJA",IF(K13&lt;=2,"MEDIO",IF(K13&lt;=3,"ALTO")))</f>
        <v>BAJA</v>
      </c>
      <c r="M13" s="72">
        <v>0</v>
      </c>
      <c r="N13" s="72">
        <v>0</v>
      </c>
      <c r="O13" s="72">
        <v>0</v>
      </c>
      <c r="P13" s="75">
        <f aca="true" t="shared" si="4" ref="P13:P24">+M13+N13+O13</f>
        <v>0</v>
      </c>
      <c r="Q13" s="74" t="str">
        <f aca="true" t="shared" si="5" ref="Q13:Q24">IF(P13&lt;=1,"BAJA",IF(P13&lt;=2,"MEDIO",IF(P13&lt;=3,"ALTO")))</f>
        <v>BAJA</v>
      </c>
      <c r="R13" s="72">
        <v>0</v>
      </c>
      <c r="S13" s="72">
        <v>0</v>
      </c>
      <c r="T13" s="72">
        <v>0</v>
      </c>
      <c r="U13" s="73">
        <f aca="true" t="shared" si="6" ref="U13:U24">+R13+S13+T13</f>
        <v>0</v>
      </c>
      <c r="V13" s="74" t="str">
        <f aca="true" t="shared" si="7" ref="V13:V24">IF(U13&lt;=1,"BAJA",IF(U13&lt;=2,"MEDIO",IF(U13&lt;=3,"ALTO")))</f>
        <v>BAJA</v>
      </c>
      <c r="W13" s="76" t="s">
        <v>156</v>
      </c>
      <c r="X13" s="77" t="s">
        <v>31</v>
      </c>
      <c r="Y13" s="78">
        <v>3</v>
      </c>
      <c r="Z13" s="62">
        <f aca="true" t="shared" si="8" ref="Z13:Z24">IF(OR(X13="A",X13="B",AND(X13="C",Y13&lt;=2),AND(X13="D",Y13&lt;=2)),1,IF(OR(AND(X13="C",Y13&gt;=3),AND(X13="D",Y13&gt;=3),AND(X13="E",Y13&lt;=3),AND(X13="F",Y13&lt;=1)),2,3))</f>
        <v>2</v>
      </c>
      <c r="AA13" s="63"/>
    </row>
    <row r="14" spans="1:27" s="59" customFormat="1" ht="44.25" customHeight="1">
      <c r="A14" s="67" t="s">
        <v>201</v>
      </c>
      <c r="B14" s="67" t="s">
        <v>189</v>
      </c>
      <c r="C14" s="72">
        <v>0</v>
      </c>
      <c r="D14" s="72">
        <v>0</v>
      </c>
      <c r="E14" s="72">
        <v>0</v>
      </c>
      <c r="F14" s="73">
        <f t="shared" si="0"/>
        <v>0</v>
      </c>
      <c r="G14" s="74" t="str">
        <f t="shared" si="1"/>
        <v>BAJA</v>
      </c>
      <c r="H14" s="72">
        <v>0</v>
      </c>
      <c r="I14" s="72">
        <v>0</v>
      </c>
      <c r="J14" s="72">
        <v>0</v>
      </c>
      <c r="K14" s="75">
        <f t="shared" si="2"/>
        <v>0</v>
      </c>
      <c r="L14" s="74" t="str">
        <f t="shared" si="3"/>
        <v>BAJA</v>
      </c>
      <c r="M14" s="72">
        <v>0</v>
      </c>
      <c r="N14" s="72">
        <v>0</v>
      </c>
      <c r="O14" s="72">
        <v>0</v>
      </c>
      <c r="P14" s="75">
        <f t="shared" si="4"/>
        <v>0</v>
      </c>
      <c r="Q14" s="74" t="str">
        <f t="shared" si="5"/>
        <v>BAJA</v>
      </c>
      <c r="R14" s="72">
        <v>0</v>
      </c>
      <c r="S14" s="72">
        <v>0</v>
      </c>
      <c r="T14" s="72">
        <v>0</v>
      </c>
      <c r="U14" s="73">
        <f t="shared" si="6"/>
        <v>0</v>
      </c>
      <c r="V14" s="74" t="str">
        <f t="shared" si="7"/>
        <v>BAJA</v>
      </c>
      <c r="W14" s="76" t="s">
        <v>179</v>
      </c>
      <c r="X14" s="77" t="s">
        <v>31</v>
      </c>
      <c r="Y14" s="78">
        <v>1</v>
      </c>
      <c r="Z14" s="62">
        <f t="shared" si="8"/>
        <v>1</v>
      </c>
      <c r="AA14" s="63"/>
    </row>
    <row r="15" spans="1:27" s="59" customFormat="1" ht="44.25" customHeight="1">
      <c r="A15" s="67" t="s">
        <v>201</v>
      </c>
      <c r="B15" s="67" t="s">
        <v>190</v>
      </c>
      <c r="C15" s="72">
        <v>0</v>
      </c>
      <c r="D15" s="72">
        <v>0</v>
      </c>
      <c r="E15" s="72">
        <v>0</v>
      </c>
      <c r="F15" s="73">
        <f t="shared" si="0"/>
        <v>0</v>
      </c>
      <c r="G15" s="74" t="str">
        <f t="shared" si="1"/>
        <v>BAJA</v>
      </c>
      <c r="H15" s="72">
        <v>0</v>
      </c>
      <c r="I15" s="72">
        <v>0</v>
      </c>
      <c r="J15" s="72">
        <v>0</v>
      </c>
      <c r="K15" s="75">
        <f t="shared" si="2"/>
        <v>0</v>
      </c>
      <c r="L15" s="74" t="str">
        <f t="shared" si="3"/>
        <v>BAJA</v>
      </c>
      <c r="M15" s="72">
        <v>0</v>
      </c>
      <c r="N15" s="72">
        <v>0</v>
      </c>
      <c r="O15" s="72">
        <v>0</v>
      </c>
      <c r="P15" s="75">
        <f t="shared" si="4"/>
        <v>0</v>
      </c>
      <c r="Q15" s="74" t="str">
        <f t="shared" si="5"/>
        <v>BAJA</v>
      </c>
      <c r="R15" s="72">
        <v>0</v>
      </c>
      <c r="S15" s="72">
        <v>0</v>
      </c>
      <c r="T15" s="72">
        <v>0</v>
      </c>
      <c r="U15" s="73">
        <f t="shared" si="6"/>
        <v>0</v>
      </c>
      <c r="V15" s="74" t="str">
        <f t="shared" si="7"/>
        <v>BAJA</v>
      </c>
      <c r="W15" s="76"/>
      <c r="X15" s="77"/>
      <c r="Y15" s="78"/>
      <c r="Z15" s="62">
        <f>IF(OR(X15="A",X15="B",AND(X15="C",Y15&lt;=2),AND(X15="D",Y15&lt;=2)),1,IF(OR(AND(X15="C",Y15&gt;=3),AND(X15="D",Y15&gt;=3),AND(X15="E",Y15&lt;=3),AND(X15="F",Y15&lt;=1)),2,3))</f>
        <v>3</v>
      </c>
      <c r="AA15" s="63"/>
    </row>
    <row r="16" spans="1:27" s="59" customFormat="1" ht="44.25" customHeight="1">
      <c r="A16" s="67" t="s">
        <v>201</v>
      </c>
      <c r="B16" s="67" t="s">
        <v>157</v>
      </c>
      <c r="C16" s="72">
        <v>0</v>
      </c>
      <c r="D16" s="72">
        <v>0</v>
      </c>
      <c r="E16" s="72">
        <v>0</v>
      </c>
      <c r="F16" s="73">
        <f t="shared" si="0"/>
        <v>0</v>
      </c>
      <c r="G16" s="74" t="str">
        <f t="shared" si="1"/>
        <v>BAJA</v>
      </c>
      <c r="H16" s="72">
        <v>0</v>
      </c>
      <c r="I16" s="72">
        <v>0</v>
      </c>
      <c r="J16" s="72">
        <v>0</v>
      </c>
      <c r="K16" s="75">
        <f t="shared" si="2"/>
        <v>0</v>
      </c>
      <c r="L16" s="74" t="str">
        <f t="shared" si="3"/>
        <v>BAJA</v>
      </c>
      <c r="M16" s="72">
        <v>0</v>
      </c>
      <c r="N16" s="72">
        <v>0</v>
      </c>
      <c r="O16" s="72">
        <v>0</v>
      </c>
      <c r="P16" s="75">
        <f t="shared" si="4"/>
        <v>0</v>
      </c>
      <c r="Q16" s="74" t="str">
        <f t="shared" si="5"/>
        <v>BAJA</v>
      </c>
      <c r="R16" s="72">
        <v>0</v>
      </c>
      <c r="S16" s="72">
        <v>0</v>
      </c>
      <c r="T16" s="72">
        <v>0</v>
      </c>
      <c r="U16" s="73">
        <f t="shared" si="6"/>
        <v>0</v>
      </c>
      <c r="V16" s="74" t="str">
        <f t="shared" si="7"/>
        <v>BAJA</v>
      </c>
      <c r="W16" s="76"/>
      <c r="X16" s="77"/>
      <c r="Y16" s="78"/>
      <c r="Z16" s="62">
        <f>IF(OR(X16="A",X16="B",AND(X16="C",Y16&lt;=2),AND(X16="D",Y16&lt;=2)),1,IF(OR(AND(X16="C",Y16&gt;=3),AND(X16="D",Y16&gt;=3),AND(X16="E",Y16&lt;=3),AND(X16="F",Y16&lt;=1)),2,3))</f>
        <v>3</v>
      </c>
      <c r="AA16" s="63"/>
    </row>
    <row r="17" spans="1:28" s="59" customFormat="1" ht="44.25" customHeight="1">
      <c r="A17" s="67" t="s">
        <v>201</v>
      </c>
      <c r="B17" s="67" t="s">
        <v>191</v>
      </c>
      <c r="C17" s="72">
        <v>0</v>
      </c>
      <c r="D17" s="72">
        <v>0</v>
      </c>
      <c r="E17" s="72">
        <v>0</v>
      </c>
      <c r="F17" s="73">
        <f t="shared" si="0"/>
        <v>0</v>
      </c>
      <c r="G17" s="74" t="str">
        <f t="shared" si="1"/>
        <v>BAJA</v>
      </c>
      <c r="H17" s="72">
        <v>0</v>
      </c>
      <c r="I17" s="72">
        <v>0</v>
      </c>
      <c r="J17" s="72">
        <v>0</v>
      </c>
      <c r="K17" s="75">
        <f t="shared" si="2"/>
        <v>0</v>
      </c>
      <c r="L17" s="74" t="str">
        <f t="shared" si="3"/>
        <v>BAJA</v>
      </c>
      <c r="M17" s="72">
        <v>0</v>
      </c>
      <c r="N17" s="72">
        <v>0</v>
      </c>
      <c r="O17" s="72">
        <v>0</v>
      </c>
      <c r="P17" s="75">
        <f t="shared" si="4"/>
        <v>0</v>
      </c>
      <c r="Q17" s="74" t="str">
        <f t="shared" si="5"/>
        <v>BAJA</v>
      </c>
      <c r="R17" s="72">
        <v>0</v>
      </c>
      <c r="S17" s="72">
        <v>0</v>
      </c>
      <c r="T17" s="72">
        <v>0</v>
      </c>
      <c r="U17" s="73">
        <f t="shared" si="6"/>
        <v>0</v>
      </c>
      <c r="V17" s="74" t="str">
        <f t="shared" si="7"/>
        <v>BAJA</v>
      </c>
      <c r="W17" s="76"/>
      <c r="X17" s="77"/>
      <c r="Y17" s="78"/>
      <c r="Z17" s="62">
        <f>IF(OR(X17="A",X17="B",AND(X17="C",Y17&lt;=2),AND(X17="D",Y17&lt;=2)),1,IF(OR(AND(X17="C",Y17&gt;=3),AND(X17="D",Y17&gt;=3),AND(X17="E",Y17&lt;=3),AND(X17="F",Y17&lt;=1)),2,3))</f>
        <v>3</v>
      </c>
      <c r="AA17" s="64"/>
      <c r="AB17" s="65" t="s">
        <v>105</v>
      </c>
    </row>
    <row r="18" spans="1:28" s="59" customFormat="1" ht="44.25" customHeight="1">
      <c r="A18" s="67" t="s">
        <v>202</v>
      </c>
      <c r="B18" s="67" t="s">
        <v>192</v>
      </c>
      <c r="C18" s="72">
        <v>0</v>
      </c>
      <c r="D18" s="72">
        <v>0</v>
      </c>
      <c r="E18" s="72">
        <v>0</v>
      </c>
      <c r="F18" s="73">
        <f t="shared" si="0"/>
        <v>0</v>
      </c>
      <c r="G18" s="74" t="str">
        <f t="shared" si="1"/>
        <v>BAJA</v>
      </c>
      <c r="H18" s="72">
        <v>0</v>
      </c>
      <c r="I18" s="72">
        <v>0</v>
      </c>
      <c r="J18" s="72">
        <v>0</v>
      </c>
      <c r="K18" s="75">
        <f t="shared" si="2"/>
        <v>0</v>
      </c>
      <c r="L18" s="74" t="str">
        <f t="shared" si="3"/>
        <v>BAJA</v>
      </c>
      <c r="M18" s="72">
        <v>0</v>
      </c>
      <c r="N18" s="72">
        <v>0</v>
      </c>
      <c r="O18" s="72">
        <v>0</v>
      </c>
      <c r="P18" s="75">
        <f t="shared" si="4"/>
        <v>0</v>
      </c>
      <c r="Q18" s="74" t="str">
        <f t="shared" si="5"/>
        <v>BAJA</v>
      </c>
      <c r="R18" s="72">
        <v>0</v>
      </c>
      <c r="S18" s="72">
        <v>0</v>
      </c>
      <c r="T18" s="72">
        <v>0</v>
      </c>
      <c r="U18" s="73">
        <f t="shared" si="6"/>
        <v>0</v>
      </c>
      <c r="V18" s="74" t="str">
        <f t="shared" si="7"/>
        <v>BAJA</v>
      </c>
      <c r="W18" s="76"/>
      <c r="X18" s="77"/>
      <c r="Y18" s="78"/>
      <c r="Z18" s="62">
        <f t="shared" si="8"/>
        <v>3</v>
      </c>
      <c r="AA18" s="64"/>
      <c r="AB18" s="65" t="s">
        <v>106</v>
      </c>
    </row>
    <row r="19" spans="1:28" s="59" customFormat="1" ht="52.5" customHeight="1">
      <c r="A19" s="67" t="s">
        <v>201</v>
      </c>
      <c r="B19" s="67" t="s">
        <v>193</v>
      </c>
      <c r="C19" s="72">
        <v>0</v>
      </c>
      <c r="D19" s="72">
        <v>0</v>
      </c>
      <c r="E19" s="72">
        <v>0</v>
      </c>
      <c r="F19" s="73">
        <f t="shared" si="0"/>
        <v>0</v>
      </c>
      <c r="G19" s="74" t="str">
        <f t="shared" si="1"/>
        <v>BAJA</v>
      </c>
      <c r="H19" s="72">
        <v>0</v>
      </c>
      <c r="I19" s="72">
        <v>0</v>
      </c>
      <c r="J19" s="72">
        <v>0</v>
      </c>
      <c r="K19" s="75">
        <f t="shared" si="2"/>
        <v>0</v>
      </c>
      <c r="L19" s="74" t="str">
        <f t="shared" si="3"/>
        <v>BAJA</v>
      </c>
      <c r="M19" s="72">
        <v>0</v>
      </c>
      <c r="N19" s="72">
        <v>0</v>
      </c>
      <c r="O19" s="72">
        <v>0</v>
      </c>
      <c r="P19" s="75">
        <f t="shared" si="4"/>
        <v>0</v>
      </c>
      <c r="Q19" s="74" t="str">
        <f t="shared" si="5"/>
        <v>BAJA</v>
      </c>
      <c r="R19" s="72">
        <v>0</v>
      </c>
      <c r="S19" s="72">
        <v>0</v>
      </c>
      <c r="T19" s="72">
        <v>0</v>
      </c>
      <c r="U19" s="73">
        <f t="shared" si="6"/>
        <v>0</v>
      </c>
      <c r="V19" s="74" t="str">
        <f t="shared" si="7"/>
        <v>BAJA</v>
      </c>
      <c r="W19" s="76"/>
      <c r="X19" s="77"/>
      <c r="Y19" s="78"/>
      <c r="Z19" s="62">
        <f t="shared" si="8"/>
        <v>3</v>
      </c>
      <c r="AA19" s="64"/>
      <c r="AB19" s="65" t="s">
        <v>107</v>
      </c>
    </row>
    <row r="20" spans="1:28" s="59" customFormat="1" ht="52.5" customHeight="1">
      <c r="A20" s="67" t="s">
        <v>201</v>
      </c>
      <c r="B20" s="67" t="s">
        <v>194</v>
      </c>
      <c r="C20" s="72">
        <v>0</v>
      </c>
      <c r="D20" s="72">
        <v>0</v>
      </c>
      <c r="E20" s="72">
        <v>0</v>
      </c>
      <c r="F20" s="73">
        <f t="shared" si="0"/>
        <v>0</v>
      </c>
      <c r="G20" s="74" t="str">
        <f t="shared" si="1"/>
        <v>BAJA</v>
      </c>
      <c r="H20" s="72">
        <v>0</v>
      </c>
      <c r="I20" s="72">
        <v>0</v>
      </c>
      <c r="J20" s="72">
        <v>0</v>
      </c>
      <c r="K20" s="75">
        <f t="shared" si="2"/>
        <v>0</v>
      </c>
      <c r="L20" s="74" t="str">
        <f t="shared" si="3"/>
        <v>BAJA</v>
      </c>
      <c r="M20" s="72">
        <v>0</v>
      </c>
      <c r="N20" s="72">
        <v>0</v>
      </c>
      <c r="O20" s="72">
        <v>0</v>
      </c>
      <c r="P20" s="75">
        <f t="shared" si="4"/>
        <v>0</v>
      </c>
      <c r="Q20" s="74" t="str">
        <f t="shared" si="5"/>
        <v>BAJA</v>
      </c>
      <c r="R20" s="72">
        <v>0</v>
      </c>
      <c r="S20" s="72">
        <v>0</v>
      </c>
      <c r="T20" s="72">
        <v>0</v>
      </c>
      <c r="U20" s="73">
        <f t="shared" si="6"/>
        <v>0</v>
      </c>
      <c r="V20" s="74" t="str">
        <f t="shared" si="7"/>
        <v>BAJA</v>
      </c>
      <c r="W20" s="76"/>
      <c r="X20" s="77"/>
      <c r="Y20" s="78"/>
      <c r="Z20" s="62">
        <f t="shared" si="8"/>
        <v>3</v>
      </c>
      <c r="AA20" s="63"/>
      <c r="AB20" s="65" t="s">
        <v>108</v>
      </c>
    </row>
    <row r="21" spans="1:28" s="59" customFormat="1" ht="52.5" customHeight="1">
      <c r="A21" s="67" t="s">
        <v>201</v>
      </c>
      <c r="B21" s="67" t="s">
        <v>195</v>
      </c>
      <c r="C21" s="72">
        <v>0</v>
      </c>
      <c r="D21" s="72">
        <v>0</v>
      </c>
      <c r="E21" s="72">
        <v>0</v>
      </c>
      <c r="F21" s="73">
        <f t="shared" si="0"/>
        <v>0</v>
      </c>
      <c r="G21" s="74" t="str">
        <f t="shared" si="1"/>
        <v>BAJA</v>
      </c>
      <c r="H21" s="72">
        <v>0</v>
      </c>
      <c r="I21" s="72">
        <v>0</v>
      </c>
      <c r="J21" s="72">
        <v>0</v>
      </c>
      <c r="K21" s="75">
        <f t="shared" si="2"/>
        <v>0</v>
      </c>
      <c r="L21" s="74" t="str">
        <f t="shared" si="3"/>
        <v>BAJA</v>
      </c>
      <c r="M21" s="72">
        <v>0</v>
      </c>
      <c r="N21" s="72">
        <v>0</v>
      </c>
      <c r="O21" s="72">
        <v>0</v>
      </c>
      <c r="P21" s="75">
        <f t="shared" si="4"/>
        <v>0</v>
      </c>
      <c r="Q21" s="74" t="str">
        <f t="shared" si="5"/>
        <v>BAJA</v>
      </c>
      <c r="R21" s="72">
        <v>0</v>
      </c>
      <c r="S21" s="72">
        <v>0</v>
      </c>
      <c r="T21" s="72">
        <v>0</v>
      </c>
      <c r="U21" s="73">
        <f t="shared" si="6"/>
        <v>0</v>
      </c>
      <c r="V21" s="74" t="str">
        <f t="shared" si="7"/>
        <v>BAJA</v>
      </c>
      <c r="W21" s="76"/>
      <c r="X21" s="77"/>
      <c r="Y21" s="78"/>
      <c r="Z21" s="62">
        <f t="shared" si="8"/>
        <v>3</v>
      </c>
      <c r="AA21" s="63"/>
      <c r="AB21" s="65" t="s">
        <v>110</v>
      </c>
    </row>
    <row r="22" spans="1:28" s="59" customFormat="1" ht="52.5" customHeight="1">
      <c r="A22" s="67" t="s">
        <v>209</v>
      </c>
      <c r="B22" s="67" t="s">
        <v>210</v>
      </c>
      <c r="C22" s="72">
        <v>0</v>
      </c>
      <c r="D22" s="72">
        <v>0</v>
      </c>
      <c r="E22" s="72">
        <v>0</v>
      </c>
      <c r="F22" s="73">
        <f>+C22+D22+E22</f>
        <v>0</v>
      </c>
      <c r="G22" s="74" t="str">
        <f>IF(F22&lt;=1,"BAJA",IF(F22&lt;=2,"MEDIO",IF(F22&lt;=3,"ALTO")))</f>
        <v>BAJA</v>
      </c>
      <c r="H22" s="72">
        <v>0</v>
      </c>
      <c r="I22" s="72">
        <v>0</v>
      </c>
      <c r="J22" s="72">
        <v>0</v>
      </c>
      <c r="K22" s="75">
        <f>+H22+I22+J22</f>
        <v>0</v>
      </c>
      <c r="L22" s="74" t="str">
        <f>IF(K22&lt;=1,"BAJA",IF(K22&lt;=2,"MEDIO",IF(K22&lt;=3,"ALTO")))</f>
        <v>BAJA</v>
      </c>
      <c r="M22" s="72">
        <v>0</v>
      </c>
      <c r="N22" s="72">
        <v>0</v>
      </c>
      <c r="O22" s="72">
        <v>0</v>
      </c>
      <c r="P22" s="75">
        <f>+M22+N22+O22</f>
        <v>0</v>
      </c>
      <c r="Q22" s="74" t="str">
        <f>IF(P22&lt;=1,"BAJA",IF(P22&lt;=2,"MEDIO",IF(P22&lt;=3,"ALTO")))</f>
        <v>BAJA</v>
      </c>
      <c r="R22" s="72">
        <v>0</v>
      </c>
      <c r="S22" s="72">
        <v>0</v>
      </c>
      <c r="T22" s="72">
        <v>0</v>
      </c>
      <c r="U22" s="73">
        <f>+R22+S22+T22</f>
        <v>0</v>
      </c>
      <c r="V22" s="74" t="str">
        <f>IF(U22&lt;=1,"BAJA",IF(U22&lt;=2,"MEDIO",IF(U22&lt;=3,"ALTO")))</f>
        <v>BAJA</v>
      </c>
      <c r="W22" s="76"/>
      <c r="X22" s="77"/>
      <c r="Y22" s="78"/>
      <c r="Z22" s="62">
        <f t="shared" si="8"/>
        <v>3</v>
      </c>
      <c r="AA22" s="63"/>
      <c r="AB22" s="65"/>
    </row>
    <row r="23" spans="1:28" s="59" customFormat="1" ht="52.5" customHeight="1">
      <c r="A23" s="67" t="s">
        <v>211</v>
      </c>
      <c r="B23" s="67" t="s">
        <v>212</v>
      </c>
      <c r="C23" s="72">
        <v>0</v>
      </c>
      <c r="D23" s="72">
        <v>0</v>
      </c>
      <c r="E23" s="72">
        <v>0</v>
      </c>
      <c r="F23" s="73">
        <f>+C23+D23+E23</f>
        <v>0</v>
      </c>
      <c r="G23" s="74" t="str">
        <f>IF(F23&lt;=1,"BAJA",IF(F23&lt;=2,"MEDIO",IF(F23&lt;=3,"ALTO")))</f>
        <v>BAJA</v>
      </c>
      <c r="H23" s="72">
        <v>0</v>
      </c>
      <c r="I23" s="72">
        <v>0</v>
      </c>
      <c r="J23" s="72">
        <v>0</v>
      </c>
      <c r="K23" s="75">
        <f>+H23+I23+J23</f>
        <v>0</v>
      </c>
      <c r="L23" s="74" t="str">
        <f>IF(K23&lt;=1,"BAJA",IF(K23&lt;=2,"MEDIO",IF(K23&lt;=3,"ALTO")))</f>
        <v>BAJA</v>
      </c>
      <c r="M23" s="72">
        <v>0</v>
      </c>
      <c r="N23" s="72">
        <v>0</v>
      </c>
      <c r="O23" s="72">
        <v>0</v>
      </c>
      <c r="P23" s="75">
        <f>+M23+N23+O23</f>
        <v>0</v>
      </c>
      <c r="Q23" s="74" t="str">
        <f>IF(P23&lt;=1,"BAJA",IF(P23&lt;=2,"MEDIO",IF(P23&lt;=3,"ALTO")))</f>
        <v>BAJA</v>
      </c>
      <c r="R23" s="72">
        <v>0</v>
      </c>
      <c r="S23" s="72">
        <v>0</v>
      </c>
      <c r="T23" s="72">
        <v>0</v>
      </c>
      <c r="U23" s="73">
        <f>+R23+S23+T23</f>
        <v>0</v>
      </c>
      <c r="V23" s="74" t="str">
        <f>IF(U23&lt;=1,"BAJA",IF(U23&lt;=2,"MEDIO",IF(U23&lt;=3,"ALTO")))</f>
        <v>BAJA</v>
      </c>
      <c r="W23" s="76"/>
      <c r="X23" s="77"/>
      <c r="Y23" s="78"/>
      <c r="Z23" s="62">
        <f t="shared" si="8"/>
        <v>3</v>
      </c>
      <c r="AA23" s="63"/>
      <c r="AB23" s="65"/>
    </row>
    <row r="24" spans="1:28" s="59" customFormat="1" ht="52.5" customHeight="1">
      <c r="A24" s="67" t="s">
        <v>202</v>
      </c>
      <c r="B24" s="67" t="s">
        <v>207</v>
      </c>
      <c r="C24" s="72">
        <v>0</v>
      </c>
      <c r="D24" s="72">
        <v>0</v>
      </c>
      <c r="E24" s="72">
        <v>0</v>
      </c>
      <c r="F24" s="73">
        <f t="shared" si="0"/>
        <v>0</v>
      </c>
      <c r="G24" s="74" t="str">
        <f t="shared" si="1"/>
        <v>BAJA</v>
      </c>
      <c r="H24" s="72">
        <v>0</v>
      </c>
      <c r="I24" s="72">
        <v>0</v>
      </c>
      <c r="J24" s="72">
        <v>0</v>
      </c>
      <c r="K24" s="75">
        <f t="shared" si="2"/>
        <v>0</v>
      </c>
      <c r="L24" s="74" t="str">
        <f t="shared" si="3"/>
        <v>BAJA</v>
      </c>
      <c r="M24" s="72">
        <v>0</v>
      </c>
      <c r="N24" s="72">
        <v>0</v>
      </c>
      <c r="O24" s="72">
        <v>0</v>
      </c>
      <c r="P24" s="75">
        <f t="shared" si="4"/>
        <v>0</v>
      </c>
      <c r="Q24" s="74" t="str">
        <f t="shared" si="5"/>
        <v>BAJA</v>
      </c>
      <c r="R24" s="72">
        <v>0</v>
      </c>
      <c r="S24" s="72">
        <v>0</v>
      </c>
      <c r="T24" s="72">
        <v>0</v>
      </c>
      <c r="U24" s="73">
        <f t="shared" si="6"/>
        <v>0</v>
      </c>
      <c r="V24" s="74" t="str">
        <f t="shared" si="7"/>
        <v>BAJA</v>
      </c>
      <c r="W24" s="76"/>
      <c r="X24" s="77"/>
      <c r="Y24" s="78"/>
      <c r="Z24" s="62">
        <f t="shared" si="8"/>
        <v>3</v>
      </c>
      <c r="AA24" s="63"/>
      <c r="AB24" s="65" t="s">
        <v>113</v>
      </c>
    </row>
  </sheetData>
  <sheetProtection selectLockedCells="1"/>
  <mergeCells count="50">
    <mergeCell ref="AK1:AL1"/>
    <mergeCell ref="AM1:AN1"/>
    <mergeCell ref="AU1:AV1"/>
    <mergeCell ref="AS1:AT1"/>
    <mergeCell ref="H6:L6"/>
    <mergeCell ref="H5:L5"/>
    <mergeCell ref="M6:R6"/>
    <mergeCell ref="M5:R5"/>
    <mergeCell ref="U5:W5"/>
    <mergeCell ref="U6:W6"/>
    <mergeCell ref="A1:A3"/>
    <mergeCell ref="AW1:AX1"/>
    <mergeCell ref="BW1:BX1"/>
    <mergeCell ref="BA1:BB1"/>
    <mergeCell ref="BC1:BD1"/>
    <mergeCell ref="BE1:BF1"/>
    <mergeCell ref="BG1:BH1"/>
    <mergeCell ref="BI1:BJ1"/>
    <mergeCell ref="BK1:BL1"/>
    <mergeCell ref="BQ1:BR1"/>
    <mergeCell ref="H10:L10"/>
    <mergeCell ref="M10:Q10"/>
    <mergeCell ref="R10:V10"/>
    <mergeCell ref="BM1:BN1"/>
    <mergeCell ref="AO1:AP1"/>
    <mergeCell ref="AQ1:AR1"/>
    <mergeCell ref="X5:Z5"/>
    <mergeCell ref="X6:Z6"/>
    <mergeCell ref="AY1:AZ1"/>
    <mergeCell ref="AE1:AF1"/>
    <mergeCell ref="BY1:BZ1"/>
    <mergeCell ref="C8:F8"/>
    <mergeCell ref="G8:P8"/>
    <mergeCell ref="Q8:U8"/>
    <mergeCell ref="BO1:BP1"/>
    <mergeCell ref="Z1:AA1"/>
    <mergeCell ref="BU1:BV1"/>
    <mergeCell ref="BS1:BT1"/>
    <mergeCell ref="AG1:AH1"/>
    <mergeCell ref="AI1:AJ1"/>
    <mergeCell ref="Z2:AA2"/>
    <mergeCell ref="Z3:AA3"/>
    <mergeCell ref="B5:F5"/>
    <mergeCell ref="B6:F6"/>
    <mergeCell ref="B1:Y3"/>
    <mergeCell ref="X10:Y10"/>
    <mergeCell ref="Z10:Z11"/>
    <mergeCell ref="AA10:AA11"/>
    <mergeCell ref="A10:B11"/>
    <mergeCell ref="C10:G10"/>
  </mergeCells>
  <conditionalFormatting sqref="W12:W24">
    <cfRule type="cellIs" priority="88" dxfId="17" operator="equal" stopIfTrue="1">
      <formula>"Alto"</formula>
    </cfRule>
    <cfRule type="cellIs" priority="89" dxfId="16" operator="equal" stopIfTrue="1">
      <formula>"Medio"</formula>
    </cfRule>
    <cfRule type="cellIs" priority="90" dxfId="18" operator="equal" stopIfTrue="1">
      <formula>"Bajo"</formula>
    </cfRule>
  </conditionalFormatting>
  <conditionalFormatting sqref="Z12:Z24">
    <cfRule type="cellIs" priority="91" dxfId="14" operator="equal" stopIfTrue="1">
      <formula>1</formula>
    </cfRule>
    <cfRule type="cellIs" priority="92" dxfId="13" operator="equal" stopIfTrue="1">
      <formula>2</formula>
    </cfRule>
    <cfRule type="cellIs" priority="93" dxfId="12" operator="equal" stopIfTrue="1">
      <formula>3</formula>
    </cfRule>
  </conditionalFormatting>
  <conditionalFormatting sqref="V13:V24 Q13:Q24 G13:G24 L13:L24">
    <cfRule type="expression" priority="85" dxfId="2" stopIfTrue="1">
      <formula>F13&lt;=1</formula>
    </cfRule>
    <cfRule type="expression" priority="86" dxfId="1" stopIfTrue="1">
      <formula>F13&lt;=2</formula>
    </cfRule>
    <cfRule type="expression" priority="87" dxfId="0" stopIfTrue="1">
      <formula>F13&gt;=2</formula>
    </cfRule>
  </conditionalFormatting>
  <conditionalFormatting sqref="L12">
    <cfRule type="expression" priority="70" dxfId="2" stopIfTrue="1">
      <formula>K12&lt;=1</formula>
    </cfRule>
    <cfRule type="expression" priority="71" dxfId="1" stopIfTrue="1">
      <formula>K12&lt;=2</formula>
    </cfRule>
    <cfRule type="expression" priority="72" dxfId="0" stopIfTrue="1">
      <formula>K12&gt;=2</formula>
    </cfRule>
  </conditionalFormatting>
  <conditionalFormatting sqref="G12">
    <cfRule type="expression" priority="67" dxfId="2" stopIfTrue="1">
      <formula>F12&lt;=1</formula>
    </cfRule>
    <cfRule type="expression" priority="68" dxfId="1" stopIfTrue="1">
      <formula>F12&lt;=2</formula>
    </cfRule>
    <cfRule type="expression" priority="69" dxfId="0" stopIfTrue="1">
      <formula>F12&gt;=2</formula>
    </cfRule>
  </conditionalFormatting>
  <conditionalFormatting sqref="Q12">
    <cfRule type="expression" priority="64" dxfId="2" stopIfTrue="1">
      <formula>P12&lt;=1</formula>
    </cfRule>
    <cfRule type="expression" priority="65" dxfId="1" stopIfTrue="1">
      <formula>P12&lt;=2</formula>
    </cfRule>
    <cfRule type="expression" priority="66" dxfId="0" stopIfTrue="1">
      <formula>P12&gt;=2</formula>
    </cfRule>
  </conditionalFormatting>
  <conditionalFormatting sqref="V12">
    <cfRule type="expression" priority="61" dxfId="2" stopIfTrue="1">
      <formula>U12&lt;=1</formula>
    </cfRule>
    <cfRule type="expression" priority="62" dxfId="1" stopIfTrue="1">
      <formula>U12&lt;=2</formula>
    </cfRule>
    <cfRule type="expression" priority="63" dxfId="0" stopIfTrue="1">
      <formula>U12&gt;=2</formula>
    </cfRule>
  </conditionalFormatting>
  <dataValidations count="1">
    <dataValidation type="decimal" allowBlank="1" showInputMessage="1" showErrorMessage="1" error="Recuerde, solamente califique 0, 0.5 o 1" sqref="H12:J24 M12:O24 R12:T24 C12:E24">
      <formula1>0</formula1>
      <formula2>1</formula2>
    </dataValidation>
  </dataValidations>
  <printOptions/>
  <pageMargins left="0.75" right="0.75" top="1" bottom="1" header="0" footer="0"/>
  <pageSetup horizontalDpi="600" verticalDpi="600" orientation="landscape" scale="50" r:id="rId4"/>
  <headerFooter alignWithMargins="0">
    <oddFooter>&amp;LUnrestricted Responsable:
Mejia, Mónica&amp;CFecha actualización de formato
02/10/2008&amp;RFIC02</oddFooter>
    <evenFooter xml:space="preserve">&amp;LUnrestricted </evenFooter>
    <firstFooter xml:space="preserve">&amp;LUnrestricted </firstFooter>
  </headerFooter>
  <colBreaks count="1" manualBreakCount="1">
    <brk id="2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95" zoomScaleNormal="95" zoomScalePageLayoutView="0" workbookViewId="0" topLeftCell="A1">
      <selection activeCell="G3" sqref="G3"/>
    </sheetView>
  </sheetViews>
  <sheetFormatPr defaultColWidth="8.8515625" defaultRowHeight="12.75"/>
  <cols>
    <col min="1" max="2" width="8.8515625" style="80" customWidth="1"/>
    <col min="3" max="3" width="18.8515625" style="80" customWidth="1"/>
    <col min="4" max="4" width="19.140625" style="80" customWidth="1"/>
    <col min="5" max="5" width="38.421875" style="80" customWidth="1"/>
    <col min="6" max="6" width="24.00390625" style="80" customWidth="1"/>
    <col min="7" max="7" width="26.28125" style="80" customWidth="1"/>
    <col min="8" max="16384" width="8.8515625" style="80" customWidth="1"/>
  </cols>
  <sheetData>
    <row r="1" spans="1:7" ht="30" customHeight="1">
      <c r="A1" s="138"/>
      <c r="B1" s="139"/>
      <c r="C1" s="144" t="s">
        <v>218</v>
      </c>
      <c r="D1" s="145"/>
      <c r="E1" s="145"/>
      <c r="F1" s="146"/>
      <c r="G1" s="79" t="s">
        <v>223</v>
      </c>
    </row>
    <row r="2" spans="1:7" ht="30" customHeight="1">
      <c r="A2" s="140"/>
      <c r="B2" s="141"/>
      <c r="C2" s="147"/>
      <c r="D2" s="148"/>
      <c r="E2" s="148"/>
      <c r="F2" s="149"/>
      <c r="G2" s="79" t="s">
        <v>224</v>
      </c>
    </row>
    <row r="3" spans="1:7" ht="30" customHeight="1">
      <c r="A3" s="142"/>
      <c r="B3" s="143"/>
      <c r="C3" s="150"/>
      <c r="D3" s="151"/>
      <c r="E3" s="151"/>
      <c r="F3" s="152"/>
      <c r="G3" s="79" t="s">
        <v>226</v>
      </c>
    </row>
    <row r="5" ht="18.75" customHeight="1" thickBot="1"/>
    <row r="6" spans="2:7" ht="42.75" customHeight="1" thickBot="1">
      <c r="B6" s="153" t="s">
        <v>30</v>
      </c>
      <c r="C6" s="91" t="s">
        <v>164</v>
      </c>
      <c r="D6" s="81"/>
      <c r="E6" s="81"/>
      <c r="F6" s="81"/>
      <c r="G6" s="81"/>
    </row>
    <row r="7" spans="2:7" ht="42.75" customHeight="1" thickBot="1">
      <c r="B7" s="154"/>
      <c r="C7" s="92" t="s">
        <v>165</v>
      </c>
      <c r="D7" s="82"/>
      <c r="E7" s="82"/>
      <c r="F7" s="82"/>
      <c r="G7" s="82"/>
    </row>
    <row r="8" spans="2:7" ht="42.75" customHeight="1" thickBot="1">
      <c r="B8" s="154"/>
      <c r="C8" s="92" t="s">
        <v>166</v>
      </c>
      <c r="D8" s="83"/>
      <c r="E8" s="83"/>
      <c r="F8" s="84"/>
      <c r="G8" s="84"/>
    </row>
    <row r="9" spans="2:7" ht="42.75" customHeight="1" thickBot="1">
      <c r="B9" s="154"/>
      <c r="C9" s="92" t="s">
        <v>167</v>
      </c>
      <c r="D9" s="83"/>
      <c r="E9" s="83"/>
      <c r="F9" s="84"/>
      <c r="G9" s="84"/>
    </row>
    <row r="10" spans="2:7" ht="42.75" customHeight="1" thickBot="1">
      <c r="B10" s="154"/>
      <c r="C10" s="92" t="s">
        <v>168</v>
      </c>
      <c r="D10" s="85"/>
      <c r="E10" s="86"/>
      <c r="F10" s="83"/>
      <c r="G10" s="83"/>
    </row>
    <row r="11" spans="2:7" ht="42.75" customHeight="1" thickBot="1">
      <c r="B11" s="154"/>
      <c r="C11" s="91" t="s">
        <v>169</v>
      </c>
      <c r="D11" s="87"/>
      <c r="E11" s="87"/>
      <c r="F11" s="87"/>
      <c r="G11" s="88"/>
    </row>
    <row r="12" spans="2:7" ht="42.75" customHeight="1" thickBot="1">
      <c r="B12" s="155"/>
      <c r="C12" s="89"/>
      <c r="D12" s="90" t="s">
        <v>163</v>
      </c>
      <c r="E12" s="90" t="s">
        <v>162</v>
      </c>
      <c r="F12" s="90" t="s">
        <v>161</v>
      </c>
      <c r="G12" s="90" t="s">
        <v>160</v>
      </c>
    </row>
    <row r="13" spans="4:7" ht="27.75" customHeight="1" thickBot="1">
      <c r="D13" s="157" t="s">
        <v>220</v>
      </c>
      <c r="E13" s="158"/>
      <c r="F13" s="158"/>
      <c r="G13" s="159"/>
    </row>
    <row r="15" spans="2:7" ht="13.5">
      <c r="B15" s="156" t="s">
        <v>219</v>
      </c>
      <c r="C15" s="156"/>
      <c r="D15" s="156"/>
      <c r="E15" s="156"/>
      <c r="F15" s="156"/>
      <c r="G15" s="156"/>
    </row>
    <row r="16" spans="2:7" ht="13.5">
      <c r="B16" s="156"/>
      <c r="C16" s="156"/>
      <c r="D16" s="156"/>
      <c r="E16" s="156"/>
      <c r="F16" s="156"/>
      <c r="G16" s="156"/>
    </row>
  </sheetData>
  <sheetProtection/>
  <mergeCells count="5">
    <mergeCell ref="A1:B3"/>
    <mergeCell ref="C1:F3"/>
    <mergeCell ref="B6:B12"/>
    <mergeCell ref="B15:G16"/>
    <mergeCell ref="D13:G13"/>
  </mergeCells>
  <printOptions/>
  <pageMargins left="0.7" right="0.7" top="0.75" bottom="0.75" header="0.3" footer="0.3"/>
  <pageSetup horizontalDpi="600" verticalDpi="600" orientation="portrait"/>
  <headerFooter>
    <oddFooter xml:space="preserve">&amp;LUnrestricted </oddFooter>
    <evenFooter xml:space="preserve">&amp;LUnrestricted </evenFooter>
    <firstFooter xml:space="preserve">&amp;LUnrestricted 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106" zoomScaleNormal="106" zoomScalePageLayoutView="0" workbookViewId="0" topLeftCell="A1">
      <selection activeCell="G3" sqref="G3"/>
    </sheetView>
  </sheetViews>
  <sheetFormatPr defaultColWidth="8.8515625" defaultRowHeight="12.75"/>
  <cols>
    <col min="1" max="1" width="8.8515625" style="80" customWidth="1"/>
    <col min="2" max="2" width="5.421875" style="80" bestFit="1" customWidth="1"/>
    <col min="3" max="3" width="45.00390625" style="80" bestFit="1" customWidth="1"/>
    <col min="4" max="4" width="10.8515625" style="80" bestFit="1" customWidth="1"/>
    <col min="5" max="5" width="8.140625" style="80" bestFit="1" customWidth="1"/>
    <col min="6" max="6" width="14.421875" style="80" bestFit="1" customWidth="1"/>
    <col min="7" max="7" width="21.7109375" style="80" customWidth="1"/>
    <col min="8" max="16384" width="8.8515625" style="80" customWidth="1"/>
  </cols>
  <sheetData>
    <row r="1" spans="1:7" ht="30" customHeight="1">
      <c r="A1" s="138"/>
      <c r="B1" s="139"/>
      <c r="C1" s="144" t="s">
        <v>218</v>
      </c>
      <c r="D1" s="145"/>
      <c r="E1" s="145"/>
      <c r="F1" s="146"/>
      <c r="G1" s="79" t="s">
        <v>223</v>
      </c>
    </row>
    <row r="2" spans="1:7" ht="30" customHeight="1">
      <c r="A2" s="140"/>
      <c r="B2" s="141"/>
      <c r="C2" s="147"/>
      <c r="D2" s="148"/>
      <c r="E2" s="148"/>
      <c r="F2" s="149"/>
      <c r="G2" s="79" t="s">
        <v>224</v>
      </c>
    </row>
    <row r="3" spans="1:7" ht="30" customHeight="1">
      <c r="A3" s="142"/>
      <c r="B3" s="143"/>
      <c r="C3" s="150"/>
      <c r="D3" s="151"/>
      <c r="E3" s="151"/>
      <c r="F3" s="152"/>
      <c r="G3" s="79" t="s">
        <v>226</v>
      </c>
    </row>
    <row r="6" spans="2:6" ht="24" customHeight="1">
      <c r="B6" s="160" t="s">
        <v>208</v>
      </c>
      <c r="C6" s="160"/>
      <c r="D6" s="160"/>
      <c r="E6" s="160" t="s">
        <v>199</v>
      </c>
      <c r="F6" s="160"/>
    </row>
    <row r="7" spans="2:6" ht="24" customHeight="1">
      <c r="B7" s="93" t="s">
        <v>197</v>
      </c>
      <c r="C7" s="93" t="s">
        <v>208</v>
      </c>
      <c r="D7" s="93" t="s">
        <v>198</v>
      </c>
      <c r="E7" s="93" t="s">
        <v>159</v>
      </c>
      <c r="F7" s="93" t="s">
        <v>221</v>
      </c>
    </row>
    <row r="8" spans="2:6" ht="24" customHeight="1">
      <c r="B8" s="93">
        <v>1</v>
      </c>
      <c r="C8" s="94" t="s">
        <v>187</v>
      </c>
      <c r="D8" s="95" t="s">
        <v>200</v>
      </c>
      <c r="E8" s="96" t="s">
        <v>155</v>
      </c>
      <c r="F8" s="97" t="s">
        <v>196</v>
      </c>
    </row>
    <row r="9" spans="2:6" ht="24" customHeight="1">
      <c r="B9" s="98">
        <v>2</v>
      </c>
      <c r="C9" s="79"/>
      <c r="D9" s="79"/>
      <c r="E9" s="96"/>
      <c r="F9" s="99"/>
    </row>
    <row r="10" spans="2:6" ht="24" customHeight="1">
      <c r="B10" s="93">
        <v>3</v>
      </c>
      <c r="C10" s="79"/>
      <c r="D10" s="79"/>
      <c r="E10" s="96"/>
      <c r="F10" s="99"/>
    </row>
    <row r="11" spans="2:6" ht="24" customHeight="1">
      <c r="B11" s="98">
        <v>4</v>
      </c>
      <c r="C11" s="79"/>
      <c r="D11" s="79"/>
      <c r="E11" s="96"/>
      <c r="F11" s="99"/>
    </row>
    <row r="12" spans="2:6" ht="24" customHeight="1">
      <c r="B12" s="93">
        <v>5</v>
      </c>
      <c r="C12" s="79"/>
      <c r="D12" s="79"/>
      <c r="E12" s="96"/>
      <c r="F12" s="99"/>
    </row>
    <row r="13" spans="2:6" ht="24" customHeight="1">
      <c r="B13" s="98">
        <v>6</v>
      </c>
      <c r="C13" s="79"/>
      <c r="D13" s="79"/>
      <c r="E13" s="96"/>
      <c r="F13" s="99"/>
    </row>
    <row r="14" spans="2:6" ht="24" customHeight="1">
      <c r="B14" s="93">
        <v>7</v>
      </c>
      <c r="C14" s="79"/>
      <c r="D14" s="79"/>
      <c r="E14" s="96"/>
      <c r="F14" s="99"/>
    </row>
    <row r="15" spans="2:6" ht="24" customHeight="1">
      <c r="B15" s="98">
        <v>8</v>
      </c>
      <c r="C15" s="79"/>
      <c r="D15" s="79"/>
      <c r="E15" s="96"/>
      <c r="F15" s="99"/>
    </row>
    <row r="16" spans="2:6" ht="24" customHeight="1">
      <c r="B16" s="93">
        <v>9</v>
      </c>
      <c r="C16" s="100"/>
      <c r="D16" s="100"/>
      <c r="E16" s="101"/>
      <c r="F16" s="99"/>
    </row>
    <row r="17" spans="2:6" ht="24" customHeight="1">
      <c r="B17" s="98">
        <v>10</v>
      </c>
      <c r="C17" s="79"/>
      <c r="D17" s="79"/>
      <c r="E17" s="96"/>
      <c r="F17" s="97"/>
    </row>
    <row r="18" spans="2:6" ht="24" customHeight="1">
      <c r="B18" s="93">
        <v>11</v>
      </c>
      <c r="C18" s="79"/>
      <c r="D18" s="79"/>
      <c r="E18" s="96"/>
      <c r="F18" s="97"/>
    </row>
    <row r="19" spans="2:6" ht="24" customHeight="1">
      <c r="B19" s="98">
        <v>12</v>
      </c>
      <c r="C19" s="79"/>
      <c r="D19" s="79"/>
      <c r="E19" s="96"/>
      <c r="F19" s="97"/>
    </row>
    <row r="20" spans="2:6" ht="24" customHeight="1">
      <c r="B20" s="93">
        <v>13</v>
      </c>
      <c r="C20" s="79"/>
      <c r="D20" s="79"/>
      <c r="E20" s="96"/>
      <c r="F20" s="97"/>
    </row>
    <row r="21" spans="2:6" ht="24" customHeight="1">
      <c r="B21" s="98">
        <v>14</v>
      </c>
      <c r="C21" s="79"/>
      <c r="D21" s="79"/>
      <c r="E21" s="96"/>
      <c r="F21" s="97"/>
    </row>
    <row r="22" spans="2:6" ht="24" customHeight="1">
      <c r="B22" s="93">
        <v>15</v>
      </c>
      <c r="C22" s="79"/>
      <c r="D22" s="79"/>
      <c r="E22" s="96"/>
      <c r="F22" s="97"/>
    </row>
    <row r="23" spans="2:6" ht="24" customHeight="1">
      <c r="B23" s="98">
        <v>16</v>
      </c>
      <c r="C23" s="100"/>
      <c r="D23" s="100"/>
      <c r="E23" s="101"/>
      <c r="F23" s="97"/>
    </row>
    <row r="25" spans="2:6" ht="13.5">
      <c r="B25" s="161" t="s">
        <v>222</v>
      </c>
      <c r="C25" s="161"/>
      <c r="D25" s="161"/>
      <c r="E25" s="161"/>
      <c r="F25" s="161"/>
    </row>
    <row r="26" spans="2:6" ht="13.5">
      <c r="B26" s="161"/>
      <c r="C26" s="161"/>
      <c r="D26" s="161"/>
      <c r="E26" s="161"/>
      <c r="F26" s="161"/>
    </row>
  </sheetData>
  <sheetProtection/>
  <mergeCells count="5">
    <mergeCell ref="B6:D6"/>
    <mergeCell ref="E6:F6"/>
    <mergeCell ref="B25:F26"/>
    <mergeCell ref="A1:B3"/>
    <mergeCell ref="C1:F3"/>
  </mergeCells>
  <conditionalFormatting sqref="E9:E23">
    <cfRule type="cellIs" priority="4" dxfId="17" operator="equal" stopIfTrue="1">
      <formula>"Alto"</formula>
    </cfRule>
    <cfRule type="cellIs" priority="5" dxfId="16" operator="equal" stopIfTrue="1">
      <formula>"Medio"</formula>
    </cfRule>
    <cfRule type="cellIs" priority="6" dxfId="18" operator="equal" stopIfTrue="1">
      <formula>"Bajo"</formula>
    </cfRule>
  </conditionalFormatting>
  <conditionalFormatting sqref="E8">
    <cfRule type="cellIs" priority="1" dxfId="17" operator="equal" stopIfTrue="1">
      <formula>"Alto"</formula>
    </cfRule>
    <cfRule type="cellIs" priority="2" dxfId="16" operator="equal" stopIfTrue="1">
      <formula>"Medio"</formula>
    </cfRule>
    <cfRule type="cellIs" priority="3" dxfId="18" operator="equal" stopIfTrue="1">
      <formula>"Bajo"</formula>
    </cfRule>
  </conditionalFormatting>
  <printOptions/>
  <pageMargins left="0.7" right="0.7" top="0.75" bottom="0.75" header="0.3" footer="0.3"/>
  <pageSetup horizontalDpi="600" verticalDpi="600" orientation="portrait"/>
  <headerFooter>
    <oddFooter xml:space="preserve">&amp;LUnrestricted </oddFooter>
    <evenFooter xml:space="preserve">&amp;LUnrestricted </evenFooter>
    <firstFooter xml:space="preserve">&amp;LUnrestricted 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2" zoomScaleNormal="82" zoomScalePageLayoutView="0" workbookViewId="0" topLeftCell="A1">
      <selection activeCell="M6" sqref="M6"/>
    </sheetView>
  </sheetViews>
  <sheetFormatPr defaultColWidth="11.421875" defaultRowHeight="12.75"/>
  <cols>
    <col min="1" max="1" width="3.8515625" style="0" customWidth="1"/>
    <col min="2" max="2" width="15.8515625" style="48" customWidth="1"/>
    <col min="3" max="3" width="23.421875" style="0" customWidth="1"/>
    <col min="4" max="4" width="11.421875" style="0" customWidth="1"/>
    <col min="12" max="12" width="14.7109375" style="0" customWidth="1"/>
  </cols>
  <sheetData>
    <row r="1" spans="1:12" s="80" customFormat="1" ht="30" customHeight="1">
      <c r="A1" s="138"/>
      <c r="B1" s="139"/>
      <c r="C1" s="164" t="s">
        <v>218</v>
      </c>
      <c r="D1" s="164"/>
      <c r="E1" s="164"/>
      <c r="F1" s="164"/>
      <c r="G1" s="164"/>
      <c r="H1" s="164"/>
      <c r="I1" s="164"/>
      <c r="J1" s="164"/>
      <c r="K1" s="165" t="s">
        <v>223</v>
      </c>
      <c r="L1" s="165"/>
    </row>
    <row r="2" spans="1:12" s="80" customFormat="1" ht="30" customHeight="1">
      <c r="A2" s="140"/>
      <c r="B2" s="141"/>
      <c r="C2" s="164"/>
      <c r="D2" s="164"/>
      <c r="E2" s="164"/>
      <c r="F2" s="164"/>
      <c r="G2" s="164"/>
      <c r="H2" s="164"/>
      <c r="I2" s="164"/>
      <c r="J2" s="164"/>
      <c r="K2" s="165" t="s">
        <v>224</v>
      </c>
      <c r="L2" s="165"/>
    </row>
    <row r="3" spans="1:12" s="80" customFormat="1" ht="30" customHeight="1">
      <c r="A3" s="142"/>
      <c r="B3" s="143"/>
      <c r="C3" s="164"/>
      <c r="D3" s="164"/>
      <c r="E3" s="164"/>
      <c r="F3" s="164"/>
      <c r="G3" s="164"/>
      <c r="H3" s="164"/>
      <c r="I3" s="164"/>
      <c r="J3" s="164"/>
      <c r="K3" s="165" t="s">
        <v>226</v>
      </c>
      <c r="L3" s="165"/>
    </row>
    <row r="6" ht="12.75"/>
    <row r="7" spans="2:3" ht="28.5">
      <c r="B7" s="56" t="s">
        <v>177</v>
      </c>
      <c r="C7" s="57" t="s">
        <v>178</v>
      </c>
    </row>
    <row r="8" spans="2:3" ht="48.75" customHeight="1">
      <c r="B8" s="54" t="s">
        <v>206</v>
      </c>
      <c r="C8" s="58" t="s">
        <v>179</v>
      </c>
    </row>
    <row r="9" spans="2:3" ht="49.5" customHeight="1">
      <c r="B9" s="54" t="s">
        <v>205</v>
      </c>
      <c r="C9" s="58" t="s">
        <v>180</v>
      </c>
    </row>
    <row r="10" spans="2:3" ht="49.5" customHeight="1">
      <c r="B10" s="55" t="s">
        <v>204</v>
      </c>
      <c r="C10" s="58" t="s">
        <v>155</v>
      </c>
    </row>
    <row r="11" ht="12.75"/>
    <row r="12" ht="12.75"/>
    <row r="13" ht="13.5" thickBot="1"/>
    <row r="14" spans="2:3" ht="60" customHeight="1" thickBot="1">
      <c r="B14" s="162" t="s">
        <v>176</v>
      </c>
      <c r="C14" s="163"/>
    </row>
    <row r="15" spans="2:3" ht="15.75" thickBot="1">
      <c r="B15" s="49" t="s">
        <v>170</v>
      </c>
      <c r="C15" s="53" t="s">
        <v>173</v>
      </c>
    </row>
    <row r="16" spans="2:3" ht="15.75" thickBot="1">
      <c r="B16" s="49" t="s">
        <v>171</v>
      </c>
      <c r="C16" s="46" t="s">
        <v>174</v>
      </c>
    </row>
    <row r="17" spans="2:3" ht="15.75" thickBot="1">
      <c r="B17" s="49" t="s">
        <v>172</v>
      </c>
      <c r="C17" s="47" t="s">
        <v>175</v>
      </c>
    </row>
    <row r="18" ht="35.25" customHeight="1"/>
    <row r="19" ht="12.75"/>
    <row r="20" ht="12.75"/>
    <row r="21" ht="12.75"/>
    <row r="22" ht="12.75"/>
    <row r="23" ht="12.75"/>
    <row r="24" ht="12.75"/>
    <row r="25" ht="12.75"/>
    <row r="26" ht="12.75"/>
    <row r="48" ht="33.75" customHeight="1"/>
  </sheetData>
  <sheetProtection/>
  <mergeCells count="6">
    <mergeCell ref="B14:C14"/>
    <mergeCell ref="A1:B3"/>
    <mergeCell ref="C1:J3"/>
    <mergeCell ref="K1:L1"/>
    <mergeCell ref="K2:L2"/>
    <mergeCell ref="K3:L3"/>
  </mergeCells>
  <printOptions/>
  <pageMargins left="0.7" right="0.7" top="0.75" bottom="0.75" header="0.3" footer="0.3"/>
  <pageSetup horizontalDpi="600" verticalDpi="600" orientation="portrait"/>
  <headerFooter>
    <oddFooter xml:space="preserve">&amp;LUnrestricted </oddFooter>
    <evenFooter xml:space="preserve">&amp;LUnrestricted </evenFooter>
    <firstFooter xml:space="preserve">&amp;LUnrestricted 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BZ35"/>
  <sheetViews>
    <sheetView showGridLines="0" view="pageBreakPreview" zoomScale="115" zoomScaleNormal="90" zoomScaleSheetLayoutView="115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B9" sqref="A9:IV9"/>
    </sheetView>
  </sheetViews>
  <sheetFormatPr defaultColWidth="11.421875" defaultRowHeight="12.75"/>
  <cols>
    <col min="1" max="1" width="6.00390625" style="3" customWidth="1"/>
    <col min="2" max="2" width="25.7109375" style="3" bestFit="1" customWidth="1"/>
    <col min="3" max="5" width="3.421875" style="3" bestFit="1" customWidth="1"/>
    <col min="6" max="6" width="4.7109375" style="3" bestFit="1" customWidth="1"/>
    <col min="7" max="7" width="6.00390625" style="3" bestFit="1" customWidth="1"/>
    <col min="8" max="10" width="3.421875" style="3" bestFit="1" customWidth="1"/>
    <col min="11" max="11" width="4.00390625" style="3" bestFit="1" customWidth="1"/>
    <col min="12" max="12" width="6.00390625" style="3" bestFit="1" customWidth="1"/>
    <col min="13" max="13" width="4.421875" style="3" customWidth="1"/>
    <col min="14" max="14" width="3.7109375" style="3" bestFit="1" customWidth="1"/>
    <col min="15" max="15" width="5.28125" style="3" bestFit="1" customWidth="1"/>
    <col min="16" max="16" width="3.7109375" style="3" bestFit="1" customWidth="1"/>
    <col min="17" max="17" width="6.00390625" style="3" customWidth="1"/>
    <col min="18" max="18" width="4.28125" style="3" customWidth="1"/>
    <col min="19" max="19" width="5.28125" style="3" bestFit="1" customWidth="1"/>
    <col min="20" max="20" width="4.7109375" style="3" customWidth="1"/>
    <col min="21" max="21" width="4.7109375" style="3" bestFit="1" customWidth="1"/>
    <col min="22" max="22" width="6.421875" style="3" customWidth="1"/>
    <col min="23" max="23" width="11.421875" style="3" customWidth="1"/>
    <col min="24" max="24" width="5.28125" style="3" customWidth="1"/>
    <col min="25" max="25" width="4.7109375" style="3" customWidth="1"/>
    <col min="26" max="26" width="16.7109375" style="3" customWidth="1"/>
    <col min="27" max="27" width="11.421875" style="3" customWidth="1"/>
    <col min="28" max="28" width="8.00390625" style="3" customWidth="1"/>
    <col min="29" max="29" width="19.7109375" style="3" customWidth="1"/>
    <col min="30" max="30" width="20.28125" style="3" customWidth="1"/>
    <col min="31" max="31" width="11.28125" style="3" customWidth="1"/>
    <col min="32" max="32" width="11.7109375" style="3" customWidth="1"/>
    <col min="33" max="33" width="13.00390625" style="3" customWidth="1"/>
    <col min="34" max="37" width="4.28125" style="3" customWidth="1"/>
    <col min="38" max="38" width="7.421875" style="3" customWidth="1"/>
    <col min="39" max="50" width="4.28125" style="3" customWidth="1"/>
    <col min="51" max="51" width="6.28125" style="3" customWidth="1"/>
    <col min="52" max="70" width="4.28125" style="3" customWidth="1"/>
    <col min="71" max="78" width="5.421875" style="3" customWidth="1"/>
    <col min="79" max="79" width="6.421875" style="3" customWidth="1"/>
    <col min="80" max="80" width="6.28125" style="3" customWidth="1"/>
    <col min="81" max="81" width="5.421875" style="3" customWidth="1"/>
    <col min="82" max="82" width="4.7109375" style="3" customWidth="1"/>
    <col min="83" max="83" width="5.00390625" style="3" customWidth="1"/>
    <col min="84" max="84" width="3.7109375" style="3" customWidth="1"/>
    <col min="85" max="85" width="4.7109375" style="3" customWidth="1"/>
    <col min="86" max="86" width="4.28125" style="3" customWidth="1"/>
    <col min="87" max="87" width="5.421875" style="3" customWidth="1"/>
    <col min="88" max="88" width="5.28125" style="3" customWidth="1"/>
    <col min="89" max="89" width="4.7109375" style="3" customWidth="1"/>
    <col min="90" max="90" width="4.28125" style="3" customWidth="1"/>
    <col min="91" max="16384" width="11.421875" style="3" customWidth="1"/>
  </cols>
  <sheetData>
    <row r="1" spans="1:78" ht="32.25" customHeight="1">
      <c r="A1" s="1"/>
      <c r="B1" s="2"/>
      <c r="C1" s="166" t="s">
        <v>25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  <c r="AE1" s="125">
        <v>2</v>
      </c>
      <c r="AF1" s="125"/>
      <c r="AG1" s="125">
        <v>3</v>
      </c>
      <c r="AH1" s="125"/>
      <c r="AI1" s="125">
        <v>4</v>
      </c>
      <c r="AJ1" s="125"/>
      <c r="AK1" s="125">
        <v>5</v>
      </c>
      <c r="AL1" s="125"/>
      <c r="AM1" s="125">
        <v>6</v>
      </c>
      <c r="AN1" s="125"/>
      <c r="AO1" s="125">
        <v>7</v>
      </c>
      <c r="AP1" s="125"/>
      <c r="AQ1" s="125">
        <v>8</v>
      </c>
      <c r="AR1" s="125"/>
      <c r="AS1" s="125">
        <v>9</v>
      </c>
      <c r="AT1" s="125"/>
      <c r="AU1" s="125">
        <v>10</v>
      </c>
      <c r="AV1" s="125"/>
      <c r="AW1" s="125">
        <v>11</v>
      </c>
      <c r="AX1" s="125"/>
      <c r="AY1" s="125">
        <v>12</v>
      </c>
      <c r="AZ1" s="125"/>
      <c r="BA1" s="125">
        <v>13</v>
      </c>
      <c r="BB1" s="125"/>
      <c r="BC1" s="125">
        <v>14</v>
      </c>
      <c r="BD1" s="125"/>
      <c r="BE1" s="125">
        <v>15</v>
      </c>
      <c r="BF1" s="125"/>
      <c r="BG1" s="125">
        <v>16</v>
      </c>
      <c r="BH1" s="125"/>
      <c r="BI1" s="125">
        <v>17</v>
      </c>
      <c r="BJ1" s="125"/>
      <c r="BK1" s="125">
        <v>18</v>
      </c>
      <c r="BL1" s="125"/>
      <c r="BM1" s="125">
        <v>19</v>
      </c>
      <c r="BN1" s="125"/>
      <c r="BO1" s="125">
        <v>20</v>
      </c>
      <c r="BP1" s="125"/>
      <c r="BQ1" s="125">
        <v>21</v>
      </c>
      <c r="BR1" s="125"/>
      <c r="BS1" s="125">
        <v>22</v>
      </c>
      <c r="BT1" s="125"/>
      <c r="BU1" s="125">
        <v>23</v>
      </c>
      <c r="BV1" s="125"/>
      <c r="BW1" s="125">
        <v>24</v>
      </c>
      <c r="BX1" s="125"/>
      <c r="BY1" s="125">
        <v>25</v>
      </c>
      <c r="BZ1" s="125"/>
    </row>
    <row r="2" spans="1:78" ht="15.75" customHeight="1">
      <c r="A2" s="4"/>
      <c r="B2" s="5"/>
      <c r="C2" s="174" t="s">
        <v>34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6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ht="12.75"/>
    <row r="4" spans="24:25" s="6" customFormat="1" ht="12" customHeight="1">
      <c r="X4" s="3"/>
      <c r="Y4" s="3"/>
    </row>
    <row r="5" spans="1:21" ht="12.75">
      <c r="A5" s="6" t="s">
        <v>0</v>
      </c>
      <c r="B5" s="6"/>
      <c r="C5" s="171" t="s">
        <v>153</v>
      </c>
      <c r="D5" s="171"/>
      <c r="E5" s="171"/>
      <c r="F5" s="171"/>
      <c r="G5" s="171" t="s">
        <v>1</v>
      </c>
      <c r="H5" s="171"/>
      <c r="I5" s="171"/>
      <c r="J5" s="171"/>
      <c r="K5" s="171"/>
      <c r="L5" s="171"/>
      <c r="M5" s="171"/>
      <c r="N5" s="171"/>
      <c r="O5" s="171"/>
      <c r="P5" s="171"/>
      <c r="Q5" s="171" t="s">
        <v>154</v>
      </c>
      <c r="R5" s="171"/>
      <c r="S5" s="171"/>
      <c r="T5" s="171"/>
      <c r="U5" s="171"/>
    </row>
    <row r="6" ht="13.5" thickBot="1">
      <c r="A6" s="7"/>
    </row>
    <row r="7" spans="1:26" ht="37.5" customHeight="1">
      <c r="A7" s="180" t="s">
        <v>35</v>
      </c>
      <c r="B7" s="181"/>
      <c r="C7" s="179" t="s">
        <v>2</v>
      </c>
      <c r="D7" s="179"/>
      <c r="E7" s="179"/>
      <c r="F7" s="179"/>
      <c r="G7" s="179"/>
      <c r="H7" s="179" t="s">
        <v>3</v>
      </c>
      <c r="I7" s="179"/>
      <c r="J7" s="179"/>
      <c r="K7" s="179"/>
      <c r="L7" s="179"/>
      <c r="M7" s="179" t="s">
        <v>4</v>
      </c>
      <c r="N7" s="179"/>
      <c r="O7" s="179"/>
      <c r="P7" s="179"/>
      <c r="Q7" s="179"/>
      <c r="R7" s="179" t="s">
        <v>5</v>
      </c>
      <c r="S7" s="179"/>
      <c r="T7" s="179"/>
      <c r="U7" s="179"/>
      <c r="V7" s="179"/>
      <c r="W7" s="44" t="s">
        <v>159</v>
      </c>
      <c r="X7" s="169" t="s">
        <v>27</v>
      </c>
      <c r="Y7" s="170"/>
      <c r="Z7" s="172" t="s">
        <v>29</v>
      </c>
    </row>
    <row r="8" spans="1:26" ht="84.75" customHeight="1">
      <c r="A8" s="182"/>
      <c r="B8" s="183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9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9</v>
      </c>
      <c r="Q8" s="8" t="s">
        <v>14</v>
      </c>
      <c r="R8" s="8" t="s">
        <v>18</v>
      </c>
      <c r="S8" s="8" t="s">
        <v>19</v>
      </c>
      <c r="T8" s="8" t="s">
        <v>20</v>
      </c>
      <c r="U8" s="8" t="s">
        <v>9</v>
      </c>
      <c r="V8" s="8" t="s">
        <v>10</v>
      </c>
      <c r="W8" s="9" t="s">
        <v>21</v>
      </c>
      <c r="X8" s="10" t="s">
        <v>26</v>
      </c>
      <c r="Y8" s="13" t="s">
        <v>28</v>
      </c>
      <c r="Z8" s="173"/>
    </row>
    <row r="9" spans="1:27" ht="54" customHeight="1">
      <c r="A9" s="177" t="s">
        <v>22</v>
      </c>
      <c r="B9" s="12" t="s">
        <v>152</v>
      </c>
      <c r="C9" s="33">
        <v>0.5</v>
      </c>
      <c r="D9" s="33">
        <v>0</v>
      </c>
      <c r="E9" s="33">
        <v>0</v>
      </c>
      <c r="F9" s="34">
        <f>+C9+D9+E9</f>
        <v>0.5</v>
      </c>
      <c r="G9" s="45" t="str">
        <f>IF(F9&lt;=1,"BAJA",IF(F9&lt;=2,"MEDIO",IF(F9&lt;=3,"ALTO")))</f>
        <v>BAJA</v>
      </c>
      <c r="H9" s="33">
        <v>0.5</v>
      </c>
      <c r="I9" s="33">
        <v>0</v>
      </c>
      <c r="J9" s="33">
        <v>0.5</v>
      </c>
      <c r="K9" s="35">
        <v>1</v>
      </c>
      <c r="L9" s="45" t="str">
        <f>IF(K9&lt;=1,"BAJA",IF(K9&lt;=2,"MEDIO",IF(K9&lt;=3,"ALTO")))</f>
        <v>BAJA</v>
      </c>
      <c r="M9" s="33">
        <v>0</v>
      </c>
      <c r="N9" s="33">
        <v>0.5</v>
      </c>
      <c r="O9" s="33">
        <v>0</v>
      </c>
      <c r="P9" s="35">
        <f>+M9+N9+O9</f>
        <v>0.5</v>
      </c>
      <c r="Q9" s="45" t="str">
        <f>IF(P9&lt;=1,"BAJA",IF(P9&lt;=2,"MEDIO",IF(P9&lt;=3,"ALTO")))</f>
        <v>BAJA</v>
      </c>
      <c r="R9" s="33">
        <v>0.5</v>
      </c>
      <c r="S9" s="33">
        <v>1</v>
      </c>
      <c r="T9" s="33">
        <v>1</v>
      </c>
      <c r="U9" s="34">
        <f>+R9+S9+T9</f>
        <v>2.5</v>
      </c>
      <c r="V9" s="45" t="str">
        <f>IF(U9&lt;=1,"BAJA",IF(U9&lt;=2,"MEDIO",IF(U9&lt;=3,"ALTO")))</f>
        <v>ALTO</v>
      </c>
      <c r="W9" s="36" t="s">
        <v>155</v>
      </c>
      <c r="X9" s="37" t="s">
        <v>31</v>
      </c>
      <c r="Y9" s="38">
        <v>1</v>
      </c>
      <c r="Z9" s="39">
        <f>IF(OR(X9="A",X9="B",AND(X9="C",Y9&lt;=2),AND(X9="D",Y9&lt;=2)),1,IF(OR(AND(X9="C",Y9&gt;=3),AND(X9="D",Y9&gt;=3),AND(X9="E",Y9&lt;=3),AND(X9="F",Y9&lt;=1)),2,3))</f>
        <v>1</v>
      </c>
      <c r="AA9" s="27">
        <v>1</v>
      </c>
    </row>
    <row r="10" spans="1:27" ht="39.75" customHeight="1">
      <c r="A10" s="177"/>
      <c r="B10" s="12" t="s">
        <v>143</v>
      </c>
      <c r="C10" s="33">
        <v>0.5</v>
      </c>
      <c r="D10" s="33">
        <v>0</v>
      </c>
      <c r="E10" s="33">
        <v>0</v>
      </c>
      <c r="F10" s="34">
        <f aca="true" t="shared" si="0" ref="F10:F35">+C10+D10+E10</f>
        <v>0.5</v>
      </c>
      <c r="G10" s="45" t="str">
        <f aca="true" t="shared" si="1" ref="G10:G35">IF(F10&lt;=1,"BAJA",IF(F10&lt;=2,"MEDIO",IF(F10&lt;=3,"ALTO")))</f>
        <v>BAJA</v>
      </c>
      <c r="H10" s="33">
        <v>0</v>
      </c>
      <c r="I10" s="33">
        <v>0</v>
      </c>
      <c r="J10" s="33">
        <v>0.5</v>
      </c>
      <c r="K10" s="35">
        <f aca="true" t="shared" si="2" ref="K10:K35">+H10+I10+J10</f>
        <v>0.5</v>
      </c>
      <c r="L10" s="45" t="str">
        <f aca="true" t="shared" si="3" ref="L10:L35">IF(K10&lt;=1,"BAJA",IF(K10&lt;=2,"MEDIO",IF(K10&lt;=3,"ALTO")))</f>
        <v>BAJA</v>
      </c>
      <c r="M10" s="33">
        <v>0</v>
      </c>
      <c r="N10" s="33">
        <v>0.5</v>
      </c>
      <c r="O10" s="33">
        <v>0</v>
      </c>
      <c r="P10" s="35">
        <f aca="true" t="shared" si="4" ref="P10:P35">+M10+N10+O10</f>
        <v>0.5</v>
      </c>
      <c r="Q10" s="45" t="str">
        <f aca="true" t="shared" si="5" ref="Q10:Q35">IF(P10&lt;=1,"BAJA",IF(P10&lt;=2,"MEDIO",IF(P10&lt;=3,"ALTO")))</f>
        <v>BAJA</v>
      </c>
      <c r="R10" s="33">
        <v>0</v>
      </c>
      <c r="S10" s="33">
        <v>0</v>
      </c>
      <c r="T10" s="33">
        <v>0</v>
      </c>
      <c r="U10" s="34">
        <f aca="true" t="shared" si="6" ref="U10:U35">+R10+S10+T10</f>
        <v>0</v>
      </c>
      <c r="V10" s="45" t="str">
        <f aca="true" t="shared" si="7" ref="V10:V35">IF(U10&lt;=1,"BAJA",IF(U10&lt;=2,"MEDIO",IF(U10&lt;=3,"ALTO")))</f>
        <v>BAJA</v>
      </c>
      <c r="W10" s="36" t="s">
        <v>155</v>
      </c>
      <c r="X10" s="37" t="s">
        <v>31</v>
      </c>
      <c r="Y10" s="38">
        <v>3</v>
      </c>
      <c r="Z10" s="11">
        <f aca="true" t="shared" si="8" ref="Z10:Z35">IF(OR(X10="A",X10="B",AND(X10="C",Y10&lt;=2),AND(X10="D",Y10&lt;=2)),1,IF(OR(AND(X10="C",Y10&gt;=3),AND(X10="D",Y10&gt;=3),AND(X10="E",Y10&lt;=3),AND(X10="F",Y10&lt;=1)),2,3))</f>
        <v>2</v>
      </c>
      <c r="AA10" s="27">
        <v>2</v>
      </c>
    </row>
    <row r="11" spans="1:27" ht="44.25" customHeight="1">
      <c r="A11" s="177"/>
      <c r="B11" s="12" t="s">
        <v>144</v>
      </c>
      <c r="C11" s="33">
        <v>0.5</v>
      </c>
      <c r="D11" s="33">
        <v>1</v>
      </c>
      <c r="E11" s="33">
        <v>0</v>
      </c>
      <c r="F11" s="34">
        <f t="shared" si="0"/>
        <v>1.5</v>
      </c>
      <c r="G11" s="45" t="str">
        <f t="shared" si="1"/>
        <v>MEDIO</v>
      </c>
      <c r="H11" s="33">
        <v>0.5</v>
      </c>
      <c r="I11" s="33">
        <v>1</v>
      </c>
      <c r="J11" s="33">
        <v>0</v>
      </c>
      <c r="K11" s="35">
        <f t="shared" si="2"/>
        <v>1.5</v>
      </c>
      <c r="L11" s="45" t="str">
        <f t="shared" si="3"/>
        <v>MEDIO</v>
      </c>
      <c r="M11" s="33">
        <v>0</v>
      </c>
      <c r="N11" s="33">
        <v>0.5</v>
      </c>
      <c r="O11" s="33">
        <v>0.5</v>
      </c>
      <c r="P11" s="35">
        <f t="shared" si="4"/>
        <v>1</v>
      </c>
      <c r="Q11" s="45" t="str">
        <f t="shared" si="5"/>
        <v>BAJA</v>
      </c>
      <c r="R11" s="33">
        <v>0</v>
      </c>
      <c r="S11" s="33">
        <v>0</v>
      </c>
      <c r="T11" s="33">
        <v>1</v>
      </c>
      <c r="U11" s="34">
        <f t="shared" si="6"/>
        <v>1</v>
      </c>
      <c r="V11" s="45" t="str">
        <f t="shared" si="7"/>
        <v>BAJA</v>
      </c>
      <c r="W11" s="36" t="s">
        <v>155</v>
      </c>
      <c r="X11" s="37" t="s">
        <v>31</v>
      </c>
      <c r="Y11" s="38">
        <v>3</v>
      </c>
      <c r="Z11" s="11">
        <f t="shared" si="8"/>
        <v>2</v>
      </c>
      <c r="AA11" s="27">
        <v>3</v>
      </c>
    </row>
    <row r="12" spans="1:27" ht="44.25" customHeight="1">
      <c r="A12" s="177"/>
      <c r="B12" s="12" t="s">
        <v>145</v>
      </c>
      <c r="C12" s="33">
        <v>0.5</v>
      </c>
      <c r="D12" s="33">
        <v>0</v>
      </c>
      <c r="E12" s="33">
        <v>0</v>
      </c>
      <c r="F12" s="34">
        <f t="shared" si="0"/>
        <v>0.5</v>
      </c>
      <c r="G12" s="45" t="str">
        <f t="shared" si="1"/>
        <v>BAJA</v>
      </c>
      <c r="H12" s="33">
        <v>0</v>
      </c>
      <c r="I12" s="33">
        <v>0.5</v>
      </c>
      <c r="J12" s="33">
        <v>0</v>
      </c>
      <c r="K12" s="35">
        <f t="shared" si="2"/>
        <v>0.5</v>
      </c>
      <c r="L12" s="45" t="str">
        <f t="shared" si="3"/>
        <v>BAJA</v>
      </c>
      <c r="M12" s="33">
        <v>0</v>
      </c>
      <c r="N12" s="33">
        <v>0.5</v>
      </c>
      <c r="O12" s="33">
        <v>0</v>
      </c>
      <c r="P12" s="35">
        <f t="shared" si="4"/>
        <v>0.5</v>
      </c>
      <c r="Q12" s="45" t="str">
        <f t="shared" si="5"/>
        <v>BAJA</v>
      </c>
      <c r="R12" s="33">
        <v>0</v>
      </c>
      <c r="S12" s="33">
        <v>0</v>
      </c>
      <c r="T12" s="33">
        <v>0</v>
      </c>
      <c r="U12" s="34">
        <f t="shared" si="6"/>
        <v>0</v>
      </c>
      <c r="V12" s="45" t="str">
        <f t="shared" si="7"/>
        <v>BAJA</v>
      </c>
      <c r="W12" s="36" t="s">
        <v>155</v>
      </c>
      <c r="X12" s="37" t="s">
        <v>31</v>
      </c>
      <c r="Y12" s="38">
        <v>1</v>
      </c>
      <c r="Z12" s="11">
        <f>IF(OR(X12="A",X12="B",AND(X12="C",Y12&lt;=2),AND(X12="D",Y12&lt;=2)),1,IF(OR(AND(X12="C",Y12&gt;=3),AND(X12="D",Y12&gt;=3),AND(X12="E",Y12&lt;=3),AND(X12="F",Y12&lt;=1)),2,3))</f>
        <v>1</v>
      </c>
      <c r="AA12" s="27">
        <v>4</v>
      </c>
    </row>
    <row r="13" spans="1:27" ht="44.25" customHeight="1">
      <c r="A13" s="177"/>
      <c r="B13" s="12" t="s">
        <v>146</v>
      </c>
      <c r="C13" s="33">
        <v>0.5</v>
      </c>
      <c r="D13" s="33">
        <v>0</v>
      </c>
      <c r="E13" s="33">
        <v>0.5</v>
      </c>
      <c r="F13" s="34">
        <f t="shared" si="0"/>
        <v>1</v>
      </c>
      <c r="G13" s="45" t="str">
        <f t="shared" si="1"/>
        <v>BAJA</v>
      </c>
      <c r="H13" s="33">
        <v>0</v>
      </c>
      <c r="I13" s="33">
        <v>1</v>
      </c>
      <c r="J13" s="33">
        <v>0</v>
      </c>
      <c r="K13" s="35">
        <f t="shared" si="2"/>
        <v>1</v>
      </c>
      <c r="L13" s="45" t="str">
        <f t="shared" si="3"/>
        <v>BAJA</v>
      </c>
      <c r="M13" s="33">
        <v>0</v>
      </c>
      <c r="N13" s="33">
        <v>0.5</v>
      </c>
      <c r="O13" s="33">
        <v>0</v>
      </c>
      <c r="P13" s="35">
        <f t="shared" si="4"/>
        <v>0.5</v>
      </c>
      <c r="Q13" s="45" t="str">
        <f t="shared" si="5"/>
        <v>BAJA</v>
      </c>
      <c r="R13" s="33">
        <v>0</v>
      </c>
      <c r="S13" s="33">
        <v>0</v>
      </c>
      <c r="T13" s="33">
        <v>1</v>
      </c>
      <c r="U13" s="34">
        <f t="shared" si="6"/>
        <v>1</v>
      </c>
      <c r="V13" s="45" t="str">
        <f t="shared" si="7"/>
        <v>BAJA</v>
      </c>
      <c r="W13" s="36" t="s">
        <v>155</v>
      </c>
      <c r="X13" s="37" t="s">
        <v>31</v>
      </c>
      <c r="Y13" s="38">
        <v>3</v>
      </c>
      <c r="Z13" s="11">
        <f>IF(OR(X13="A",X13="B",AND(X13="C",Y13&lt;=2),AND(X13="D",Y13&lt;=2)),1,IF(OR(AND(X13="C",Y13&gt;=3),AND(X13="D",Y13&gt;=3),AND(X13="E",Y13&lt;=3),AND(X13="F",Y13&lt;=1)),2,3))</f>
        <v>2</v>
      </c>
      <c r="AA13" s="27">
        <v>5</v>
      </c>
    </row>
    <row r="14" spans="1:28" ht="44.25" customHeight="1">
      <c r="A14" s="177"/>
      <c r="B14" s="12" t="s">
        <v>147</v>
      </c>
      <c r="C14" s="33">
        <v>0.5</v>
      </c>
      <c r="D14" s="33">
        <v>0.5</v>
      </c>
      <c r="E14" s="33">
        <v>0.5</v>
      </c>
      <c r="F14" s="34">
        <f t="shared" si="0"/>
        <v>1.5</v>
      </c>
      <c r="G14" s="45" t="str">
        <f t="shared" si="1"/>
        <v>MEDIO</v>
      </c>
      <c r="H14" s="33">
        <v>0.5</v>
      </c>
      <c r="I14" s="33">
        <v>0.5</v>
      </c>
      <c r="J14" s="33">
        <v>0</v>
      </c>
      <c r="K14" s="35">
        <f t="shared" si="2"/>
        <v>1</v>
      </c>
      <c r="L14" s="45" t="str">
        <f t="shared" si="3"/>
        <v>BAJA</v>
      </c>
      <c r="M14" s="33">
        <v>0</v>
      </c>
      <c r="N14" s="33">
        <v>0.5</v>
      </c>
      <c r="O14" s="33">
        <v>0</v>
      </c>
      <c r="P14" s="35">
        <f t="shared" si="4"/>
        <v>0.5</v>
      </c>
      <c r="Q14" s="45" t="str">
        <f t="shared" si="5"/>
        <v>BAJA</v>
      </c>
      <c r="R14" s="33">
        <v>0.5</v>
      </c>
      <c r="S14" s="33">
        <v>1</v>
      </c>
      <c r="T14" s="33">
        <v>0.5</v>
      </c>
      <c r="U14" s="34">
        <f t="shared" si="6"/>
        <v>2</v>
      </c>
      <c r="V14" s="45" t="str">
        <f t="shared" si="7"/>
        <v>MEDIO</v>
      </c>
      <c r="W14" s="36" t="s">
        <v>156</v>
      </c>
      <c r="X14" s="37" t="s">
        <v>31</v>
      </c>
      <c r="Y14" s="38">
        <v>2</v>
      </c>
      <c r="Z14" s="11">
        <f>IF(OR(X14="A",X14="B",AND(X14="C",Y14&lt;=2),AND(X14="D",Y14&lt;=2)),1,IF(OR(AND(X14="C",Y14&gt;=3),AND(X14="D",Y14&gt;=3),AND(X14="E",Y14&lt;=3),AND(X14="F",Y14&lt;=1)),2,3))</f>
        <v>1</v>
      </c>
      <c r="AA14" s="27">
        <v>6</v>
      </c>
      <c r="AB14" s="27" t="s">
        <v>105</v>
      </c>
    </row>
    <row r="15" spans="1:28" ht="44.25" customHeight="1">
      <c r="A15" s="184" t="s">
        <v>23</v>
      </c>
      <c r="B15" s="12" t="s">
        <v>148</v>
      </c>
      <c r="C15" s="33">
        <v>0.5</v>
      </c>
      <c r="D15" s="33">
        <v>1</v>
      </c>
      <c r="E15" s="33">
        <v>0.5</v>
      </c>
      <c r="F15" s="34">
        <f t="shared" si="0"/>
        <v>2</v>
      </c>
      <c r="G15" s="45" t="str">
        <f t="shared" si="1"/>
        <v>MEDIO</v>
      </c>
      <c r="H15" s="33">
        <v>0.5</v>
      </c>
      <c r="I15" s="33">
        <v>0</v>
      </c>
      <c r="J15" s="33">
        <v>1</v>
      </c>
      <c r="K15" s="35">
        <f t="shared" si="2"/>
        <v>1.5</v>
      </c>
      <c r="L15" s="45" t="str">
        <f t="shared" si="3"/>
        <v>MEDIO</v>
      </c>
      <c r="M15" s="33">
        <v>0</v>
      </c>
      <c r="N15" s="33">
        <v>0.5</v>
      </c>
      <c r="O15" s="33">
        <v>0.5</v>
      </c>
      <c r="P15" s="35">
        <f t="shared" si="4"/>
        <v>1</v>
      </c>
      <c r="Q15" s="45" t="str">
        <f t="shared" si="5"/>
        <v>BAJA</v>
      </c>
      <c r="R15" s="33">
        <v>0.5</v>
      </c>
      <c r="S15" s="33">
        <v>1</v>
      </c>
      <c r="T15" s="33">
        <v>0</v>
      </c>
      <c r="U15" s="34">
        <f t="shared" si="6"/>
        <v>1.5</v>
      </c>
      <c r="V15" s="45" t="str">
        <f t="shared" si="7"/>
        <v>MEDIO</v>
      </c>
      <c r="W15" s="36" t="s">
        <v>156</v>
      </c>
      <c r="X15" s="37" t="s">
        <v>31</v>
      </c>
      <c r="Y15" s="38">
        <v>2</v>
      </c>
      <c r="Z15" s="11">
        <f t="shared" si="8"/>
        <v>1</v>
      </c>
      <c r="AA15" s="27">
        <v>7</v>
      </c>
      <c r="AB15" s="27" t="s">
        <v>106</v>
      </c>
    </row>
    <row r="16" spans="1:28" ht="52.5" customHeight="1">
      <c r="A16" s="185"/>
      <c r="B16" s="12" t="s">
        <v>43</v>
      </c>
      <c r="C16" s="33">
        <v>0.5</v>
      </c>
      <c r="D16" s="33">
        <v>0</v>
      </c>
      <c r="E16" s="33">
        <v>0</v>
      </c>
      <c r="F16" s="34">
        <f t="shared" si="0"/>
        <v>0.5</v>
      </c>
      <c r="G16" s="45" t="str">
        <f t="shared" si="1"/>
        <v>BAJA</v>
      </c>
      <c r="H16" s="33">
        <v>0</v>
      </c>
      <c r="I16" s="33">
        <v>0.5</v>
      </c>
      <c r="J16" s="33">
        <v>1</v>
      </c>
      <c r="K16" s="35">
        <f t="shared" si="2"/>
        <v>1.5</v>
      </c>
      <c r="L16" s="45" t="str">
        <f t="shared" si="3"/>
        <v>MEDIO</v>
      </c>
      <c r="M16" s="33">
        <v>0</v>
      </c>
      <c r="N16" s="33">
        <v>0.5</v>
      </c>
      <c r="O16" s="33">
        <v>0.5</v>
      </c>
      <c r="P16" s="35">
        <f t="shared" si="4"/>
        <v>1</v>
      </c>
      <c r="Q16" s="45" t="str">
        <f t="shared" si="5"/>
        <v>BAJA</v>
      </c>
      <c r="R16" s="33">
        <v>1</v>
      </c>
      <c r="S16" s="33">
        <v>0</v>
      </c>
      <c r="T16" s="33">
        <v>1</v>
      </c>
      <c r="U16" s="34">
        <f t="shared" si="6"/>
        <v>2</v>
      </c>
      <c r="V16" s="45" t="str">
        <f t="shared" si="7"/>
        <v>MEDIO</v>
      </c>
      <c r="W16" s="36" t="s">
        <v>155</v>
      </c>
      <c r="X16" s="37" t="s">
        <v>31</v>
      </c>
      <c r="Y16" s="38">
        <v>2</v>
      </c>
      <c r="Z16" s="11">
        <f t="shared" si="8"/>
        <v>1</v>
      </c>
      <c r="AA16" s="27">
        <v>8</v>
      </c>
      <c r="AB16" s="27" t="s">
        <v>107</v>
      </c>
    </row>
    <row r="17" spans="1:28" ht="52.5" customHeight="1">
      <c r="A17" s="185"/>
      <c r="B17" s="12" t="s">
        <v>44</v>
      </c>
      <c r="C17" s="33">
        <v>0.5</v>
      </c>
      <c r="D17" s="33">
        <v>1</v>
      </c>
      <c r="E17" s="33">
        <v>0</v>
      </c>
      <c r="F17" s="34">
        <f t="shared" si="0"/>
        <v>1.5</v>
      </c>
      <c r="G17" s="45" t="str">
        <f t="shared" si="1"/>
        <v>MEDIO</v>
      </c>
      <c r="H17" s="33">
        <v>0</v>
      </c>
      <c r="I17" s="33">
        <v>0.5</v>
      </c>
      <c r="J17" s="33">
        <v>1</v>
      </c>
      <c r="K17" s="35">
        <f t="shared" si="2"/>
        <v>1.5</v>
      </c>
      <c r="L17" s="45" t="str">
        <f t="shared" si="3"/>
        <v>MEDIO</v>
      </c>
      <c r="M17" s="33">
        <v>0</v>
      </c>
      <c r="N17" s="33">
        <v>0.5</v>
      </c>
      <c r="O17" s="33">
        <v>0.5</v>
      </c>
      <c r="P17" s="35">
        <f t="shared" si="4"/>
        <v>1</v>
      </c>
      <c r="Q17" s="45" t="str">
        <f t="shared" si="5"/>
        <v>BAJA</v>
      </c>
      <c r="R17" s="33">
        <v>0</v>
      </c>
      <c r="S17" s="33">
        <v>1</v>
      </c>
      <c r="T17" s="33">
        <v>1</v>
      </c>
      <c r="U17" s="34">
        <f t="shared" si="6"/>
        <v>2</v>
      </c>
      <c r="V17" s="45" t="str">
        <f t="shared" si="7"/>
        <v>MEDIO</v>
      </c>
      <c r="W17" s="36" t="s">
        <v>156</v>
      </c>
      <c r="X17" s="37" t="s">
        <v>31</v>
      </c>
      <c r="Y17" s="38">
        <v>2</v>
      </c>
      <c r="Z17" s="11">
        <f t="shared" si="8"/>
        <v>1</v>
      </c>
      <c r="AA17" s="27">
        <v>9</v>
      </c>
      <c r="AB17" s="27" t="s">
        <v>108</v>
      </c>
    </row>
    <row r="18" spans="1:28" ht="52.5" customHeight="1">
      <c r="A18" s="185"/>
      <c r="B18" s="12" t="s">
        <v>45</v>
      </c>
      <c r="C18" s="33">
        <v>0.5</v>
      </c>
      <c r="D18" s="33">
        <v>0.5</v>
      </c>
      <c r="E18" s="33">
        <v>0</v>
      </c>
      <c r="F18" s="34">
        <f t="shared" si="0"/>
        <v>1</v>
      </c>
      <c r="G18" s="45" t="str">
        <f t="shared" si="1"/>
        <v>BAJA</v>
      </c>
      <c r="H18" s="33">
        <v>1</v>
      </c>
      <c r="I18" s="33">
        <v>0</v>
      </c>
      <c r="J18" s="33">
        <v>0.5</v>
      </c>
      <c r="K18" s="35">
        <f t="shared" si="2"/>
        <v>1.5</v>
      </c>
      <c r="L18" s="45" t="str">
        <f t="shared" si="3"/>
        <v>MEDIO</v>
      </c>
      <c r="M18" s="33">
        <v>0</v>
      </c>
      <c r="N18" s="33">
        <v>0.5</v>
      </c>
      <c r="O18" s="33">
        <v>0.5</v>
      </c>
      <c r="P18" s="35">
        <f t="shared" si="4"/>
        <v>1</v>
      </c>
      <c r="Q18" s="45" t="str">
        <f t="shared" si="5"/>
        <v>BAJA</v>
      </c>
      <c r="R18" s="33">
        <v>0.5</v>
      </c>
      <c r="S18" s="33">
        <v>0.5</v>
      </c>
      <c r="T18" s="33">
        <v>0</v>
      </c>
      <c r="U18" s="34">
        <f t="shared" si="6"/>
        <v>1</v>
      </c>
      <c r="V18" s="45" t="str">
        <f t="shared" si="7"/>
        <v>BAJA</v>
      </c>
      <c r="W18" s="36" t="s">
        <v>156</v>
      </c>
      <c r="X18" s="37" t="s">
        <v>31</v>
      </c>
      <c r="Y18" s="38">
        <v>3</v>
      </c>
      <c r="Z18" s="11">
        <f t="shared" si="8"/>
        <v>2</v>
      </c>
      <c r="AA18" s="27">
        <v>10</v>
      </c>
      <c r="AB18" s="27" t="s">
        <v>109</v>
      </c>
    </row>
    <row r="19" spans="1:28" ht="52.5" customHeight="1">
      <c r="A19" s="185"/>
      <c r="B19" s="12" t="s">
        <v>46</v>
      </c>
      <c r="C19" s="33">
        <v>0.5</v>
      </c>
      <c r="D19" s="33">
        <v>0</v>
      </c>
      <c r="E19" s="33">
        <v>0</v>
      </c>
      <c r="F19" s="34">
        <f t="shared" si="0"/>
        <v>0.5</v>
      </c>
      <c r="G19" s="45" t="str">
        <f t="shared" si="1"/>
        <v>BAJA</v>
      </c>
      <c r="H19" s="33">
        <v>0</v>
      </c>
      <c r="I19" s="33">
        <v>0</v>
      </c>
      <c r="J19" s="33">
        <v>0</v>
      </c>
      <c r="K19" s="35">
        <f t="shared" si="2"/>
        <v>0</v>
      </c>
      <c r="L19" s="45" t="str">
        <f t="shared" si="3"/>
        <v>BAJA</v>
      </c>
      <c r="M19" s="33">
        <v>0</v>
      </c>
      <c r="N19" s="33">
        <v>0</v>
      </c>
      <c r="O19" s="33">
        <v>0</v>
      </c>
      <c r="P19" s="35">
        <f t="shared" si="4"/>
        <v>0</v>
      </c>
      <c r="Q19" s="45" t="str">
        <f t="shared" si="5"/>
        <v>BAJA</v>
      </c>
      <c r="R19" s="33">
        <v>0.5</v>
      </c>
      <c r="S19" s="33">
        <v>0</v>
      </c>
      <c r="T19" s="33">
        <v>0.5</v>
      </c>
      <c r="U19" s="34">
        <f t="shared" si="6"/>
        <v>1</v>
      </c>
      <c r="V19" s="45" t="str">
        <f t="shared" si="7"/>
        <v>BAJA</v>
      </c>
      <c r="W19" s="36" t="s">
        <v>155</v>
      </c>
      <c r="X19" s="37" t="s">
        <v>32</v>
      </c>
      <c r="Y19" s="38">
        <v>1</v>
      </c>
      <c r="Z19" s="11">
        <f t="shared" si="8"/>
        <v>1</v>
      </c>
      <c r="AA19" s="50" t="s">
        <v>181</v>
      </c>
      <c r="AB19" s="27" t="s">
        <v>110</v>
      </c>
    </row>
    <row r="20" spans="1:28" ht="52.5" customHeight="1">
      <c r="A20" s="185"/>
      <c r="B20" s="12" t="s">
        <v>47</v>
      </c>
      <c r="C20" s="33">
        <v>0.5</v>
      </c>
      <c r="D20" s="33">
        <v>1</v>
      </c>
      <c r="E20" s="33">
        <v>0</v>
      </c>
      <c r="F20" s="34">
        <f t="shared" si="0"/>
        <v>1.5</v>
      </c>
      <c r="G20" s="45" t="str">
        <f t="shared" si="1"/>
        <v>MEDIO</v>
      </c>
      <c r="H20" s="33">
        <v>0</v>
      </c>
      <c r="I20" s="33">
        <v>0.5</v>
      </c>
      <c r="J20" s="33">
        <v>0.5</v>
      </c>
      <c r="K20" s="35">
        <f t="shared" si="2"/>
        <v>1</v>
      </c>
      <c r="L20" s="45" t="str">
        <f t="shared" si="3"/>
        <v>BAJA</v>
      </c>
      <c r="M20" s="33">
        <v>0</v>
      </c>
      <c r="N20" s="33">
        <v>0</v>
      </c>
      <c r="O20" s="33">
        <v>0</v>
      </c>
      <c r="P20" s="35">
        <f t="shared" si="4"/>
        <v>0</v>
      </c>
      <c r="Q20" s="45" t="str">
        <f t="shared" si="5"/>
        <v>BAJA</v>
      </c>
      <c r="R20" s="33">
        <v>0.5</v>
      </c>
      <c r="S20" s="33">
        <v>0.5</v>
      </c>
      <c r="T20" s="33">
        <v>0.5</v>
      </c>
      <c r="U20" s="34">
        <f t="shared" si="6"/>
        <v>1.5</v>
      </c>
      <c r="V20" s="45" t="str">
        <f t="shared" si="7"/>
        <v>MEDIO</v>
      </c>
      <c r="W20" s="36" t="s">
        <v>155</v>
      </c>
      <c r="X20" s="37" t="s">
        <v>32</v>
      </c>
      <c r="Y20" s="38">
        <v>1</v>
      </c>
      <c r="Z20" s="11">
        <f t="shared" si="8"/>
        <v>1</v>
      </c>
      <c r="AA20" s="50" t="s">
        <v>182</v>
      </c>
      <c r="AB20" s="27" t="s">
        <v>111</v>
      </c>
    </row>
    <row r="21" spans="1:28" ht="52.5" customHeight="1">
      <c r="A21" s="185"/>
      <c r="B21" s="12" t="s">
        <v>150</v>
      </c>
      <c r="C21" s="33">
        <v>0.5</v>
      </c>
      <c r="D21" s="33">
        <v>0.5</v>
      </c>
      <c r="E21" s="33">
        <v>0.5</v>
      </c>
      <c r="F21" s="34">
        <f t="shared" si="0"/>
        <v>1.5</v>
      </c>
      <c r="G21" s="45" t="str">
        <f t="shared" si="1"/>
        <v>MEDIO</v>
      </c>
      <c r="H21" s="33">
        <v>0</v>
      </c>
      <c r="I21" s="33">
        <v>0.5</v>
      </c>
      <c r="J21" s="33">
        <v>0</v>
      </c>
      <c r="K21" s="35">
        <f t="shared" si="2"/>
        <v>0.5</v>
      </c>
      <c r="L21" s="45" t="str">
        <f t="shared" si="3"/>
        <v>BAJA</v>
      </c>
      <c r="M21" s="33">
        <v>0</v>
      </c>
      <c r="N21" s="33">
        <v>0.5</v>
      </c>
      <c r="O21" s="33">
        <v>1</v>
      </c>
      <c r="P21" s="35">
        <f t="shared" si="4"/>
        <v>1.5</v>
      </c>
      <c r="Q21" s="45" t="str">
        <f t="shared" si="5"/>
        <v>MEDIO</v>
      </c>
      <c r="R21" s="33">
        <v>0</v>
      </c>
      <c r="S21" s="33">
        <v>0</v>
      </c>
      <c r="T21" s="33">
        <v>0</v>
      </c>
      <c r="U21" s="34">
        <f t="shared" si="6"/>
        <v>0</v>
      </c>
      <c r="V21" s="45" t="str">
        <f t="shared" si="7"/>
        <v>BAJA</v>
      </c>
      <c r="W21" s="36" t="s">
        <v>155</v>
      </c>
      <c r="X21" s="37" t="s">
        <v>31</v>
      </c>
      <c r="Y21" s="38">
        <v>1</v>
      </c>
      <c r="Z21" s="11">
        <f t="shared" si="8"/>
        <v>1</v>
      </c>
      <c r="AA21" s="50">
        <v>13</v>
      </c>
      <c r="AB21" s="27" t="s">
        <v>112</v>
      </c>
    </row>
    <row r="22" spans="1:28" ht="52.5" customHeight="1">
      <c r="A22" s="185"/>
      <c r="B22" s="12" t="s">
        <v>49</v>
      </c>
      <c r="C22" s="33">
        <v>0.5</v>
      </c>
      <c r="D22" s="33">
        <v>1</v>
      </c>
      <c r="E22" s="33">
        <v>1</v>
      </c>
      <c r="F22" s="34">
        <f t="shared" si="0"/>
        <v>2.5</v>
      </c>
      <c r="G22" s="45" t="str">
        <f t="shared" si="1"/>
        <v>ALTO</v>
      </c>
      <c r="H22" s="33">
        <v>0.5</v>
      </c>
      <c r="I22" s="33">
        <v>0</v>
      </c>
      <c r="J22" s="33">
        <v>0</v>
      </c>
      <c r="K22" s="35">
        <f t="shared" si="2"/>
        <v>0.5</v>
      </c>
      <c r="L22" s="45" t="str">
        <f t="shared" si="3"/>
        <v>BAJA</v>
      </c>
      <c r="M22" s="33">
        <v>0</v>
      </c>
      <c r="N22" s="33">
        <v>0.5</v>
      </c>
      <c r="O22" s="33">
        <v>0.5</v>
      </c>
      <c r="P22" s="35">
        <f t="shared" si="4"/>
        <v>1</v>
      </c>
      <c r="Q22" s="45" t="str">
        <f t="shared" si="5"/>
        <v>BAJA</v>
      </c>
      <c r="R22" s="33">
        <v>0</v>
      </c>
      <c r="S22" s="33">
        <v>0</v>
      </c>
      <c r="T22" s="33">
        <v>0</v>
      </c>
      <c r="U22" s="34">
        <f t="shared" si="6"/>
        <v>0</v>
      </c>
      <c r="V22" s="45" t="str">
        <f t="shared" si="7"/>
        <v>BAJA</v>
      </c>
      <c r="W22" s="36" t="s">
        <v>156</v>
      </c>
      <c r="X22" s="37" t="s">
        <v>31</v>
      </c>
      <c r="Y22" s="38">
        <v>3</v>
      </c>
      <c r="Z22" s="11">
        <f t="shared" si="8"/>
        <v>2</v>
      </c>
      <c r="AA22" s="50">
        <v>14</v>
      </c>
      <c r="AB22" s="27" t="s">
        <v>113</v>
      </c>
    </row>
    <row r="23" spans="1:28" ht="52.5" customHeight="1">
      <c r="A23" s="185"/>
      <c r="B23" s="51" t="s">
        <v>149</v>
      </c>
      <c r="C23" s="33">
        <v>0.5</v>
      </c>
      <c r="D23" s="33">
        <v>0</v>
      </c>
      <c r="E23" s="33">
        <v>0</v>
      </c>
      <c r="F23" s="34">
        <f t="shared" si="0"/>
        <v>0.5</v>
      </c>
      <c r="G23" s="45" t="str">
        <f t="shared" si="1"/>
        <v>BAJA</v>
      </c>
      <c r="H23" s="33">
        <v>0.5</v>
      </c>
      <c r="I23" s="33">
        <v>0.5</v>
      </c>
      <c r="J23" s="33">
        <v>0.5</v>
      </c>
      <c r="K23" s="35">
        <f t="shared" si="2"/>
        <v>1.5</v>
      </c>
      <c r="L23" s="45" t="str">
        <f t="shared" si="3"/>
        <v>MEDIO</v>
      </c>
      <c r="M23" s="33">
        <v>0</v>
      </c>
      <c r="N23" s="33">
        <v>0</v>
      </c>
      <c r="O23" s="33">
        <v>0</v>
      </c>
      <c r="P23" s="35">
        <f t="shared" si="4"/>
        <v>0</v>
      </c>
      <c r="Q23" s="45" t="str">
        <f t="shared" si="5"/>
        <v>BAJA</v>
      </c>
      <c r="R23" s="33">
        <v>0</v>
      </c>
      <c r="S23" s="33">
        <v>0</v>
      </c>
      <c r="T23" s="33">
        <v>0</v>
      </c>
      <c r="U23" s="34">
        <f t="shared" si="6"/>
        <v>0</v>
      </c>
      <c r="V23" s="45" t="str">
        <f t="shared" si="7"/>
        <v>BAJA</v>
      </c>
      <c r="W23" s="36" t="s">
        <v>155</v>
      </c>
      <c r="X23" s="37" t="s">
        <v>32</v>
      </c>
      <c r="Y23" s="38">
        <v>1</v>
      </c>
      <c r="Z23" s="11">
        <f t="shared" si="8"/>
        <v>1</v>
      </c>
      <c r="AA23" s="50">
        <v>15</v>
      </c>
      <c r="AB23" s="27" t="s">
        <v>114</v>
      </c>
    </row>
    <row r="24" spans="1:28" ht="61.5" customHeight="1">
      <c r="A24" s="185"/>
      <c r="B24" s="51" t="s">
        <v>52</v>
      </c>
      <c r="C24" s="33">
        <v>0.5</v>
      </c>
      <c r="D24" s="33">
        <v>0</v>
      </c>
      <c r="E24" s="33">
        <v>0</v>
      </c>
      <c r="F24" s="34">
        <f t="shared" si="0"/>
        <v>0.5</v>
      </c>
      <c r="G24" s="45" t="str">
        <f t="shared" si="1"/>
        <v>BAJA</v>
      </c>
      <c r="H24" s="33">
        <v>0.5</v>
      </c>
      <c r="I24" s="33">
        <v>0.5</v>
      </c>
      <c r="J24" s="33">
        <v>0.5</v>
      </c>
      <c r="K24" s="35">
        <f t="shared" si="2"/>
        <v>1.5</v>
      </c>
      <c r="L24" s="45" t="str">
        <f t="shared" si="3"/>
        <v>MEDIO</v>
      </c>
      <c r="M24" s="33">
        <v>0</v>
      </c>
      <c r="N24" s="33">
        <v>0</v>
      </c>
      <c r="O24" s="33">
        <v>0</v>
      </c>
      <c r="P24" s="35">
        <f t="shared" si="4"/>
        <v>0</v>
      </c>
      <c r="Q24" s="45" t="str">
        <f t="shared" si="5"/>
        <v>BAJA</v>
      </c>
      <c r="R24" s="33">
        <v>1</v>
      </c>
      <c r="S24" s="33">
        <v>0</v>
      </c>
      <c r="T24" s="33">
        <v>1</v>
      </c>
      <c r="U24" s="34">
        <f t="shared" si="6"/>
        <v>2</v>
      </c>
      <c r="V24" s="45" t="str">
        <f t="shared" si="7"/>
        <v>MEDIO</v>
      </c>
      <c r="W24" s="36" t="s">
        <v>156</v>
      </c>
      <c r="X24" s="37" t="s">
        <v>32</v>
      </c>
      <c r="Y24" s="38">
        <v>3</v>
      </c>
      <c r="Z24" s="11">
        <f t="shared" si="8"/>
        <v>2</v>
      </c>
      <c r="AA24" s="50" t="s">
        <v>184</v>
      </c>
      <c r="AB24" s="27" t="s">
        <v>115</v>
      </c>
    </row>
    <row r="25" spans="1:28" ht="50.25" customHeight="1">
      <c r="A25" s="185"/>
      <c r="B25" s="51" t="s">
        <v>151</v>
      </c>
      <c r="C25" s="33">
        <v>0.5</v>
      </c>
      <c r="D25" s="33">
        <v>0</v>
      </c>
      <c r="E25" s="33">
        <v>0</v>
      </c>
      <c r="F25" s="34">
        <f t="shared" si="0"/>
        <v>0.5</v>
      </c>
      <c r="G25" s="45" t="str">
        <f t="shared" si="1"/>
        <v>BAJA</v>
      </c>
      <c r="H25" s="33">
        <v>0</v>
      </c>
      <c r="I25" s="33">
        <v>0.5</v>
      </c>
      <c r="J25" s="33">
        <v>0.5</v>
      </c>
      <c r="K25" s="35">
        <f t="shared" si="2"/>
        <v>1</v>
      </c>
      <c r="L25" s="45" t="str">
        <f t="shared" si="3"/>
        <v>BAJA</v>
      </c>
      <c r="M25" s="33">
        <v>0</v>
      </c>
      <c r="N25" s="33">
        <v>0</v>
      </c>
      <c r="O25" s="33">
        <v>0</v>
      </c>
      <c r="P25" s="35">
        <f t="shared" si="4"/>
        <v>0</v>
      </c>
      <c r="Q25" s="45" t="str">
        <f t="shared" si="5"/>
        <v>BAJA</v>
      </c>
      <c r="R25" s="33">
        <v>1</v>
      </c>
      <c r="S25" s="33">
        <v>0</v>
      </c>
      <c r="T25" s="33">
        <v>1</v>
      </c>
      <c r="U25" s="34">
        <f t="shared" si="6"/>
        <v>2</v>
      </c>
      <c r="V25" s="45" t="str">
        <f t="shared" si="7"/>
        <v>MEDIO</v>
      </c>
      <c r="W25" s="36" t="s">
        <v>155</v>
      </c>
      <c r="X25" s="37" t="s">
        <v>31</v>
      </c>
      <c r="Y25" s="38">
        <v>3</v>
      </c>
      <c r="Z25" s="11">
        <f t="shared" si="8"/>
        <v>2</v>
      </c>
      <c r="AA25" s="50" t="s">
        <v>184</v>
      </c>
      <c r="AB25" s="27" t="s">
        <v>116</v>
      </c>
    </row>
    <row r="26" spans="1:28" ht="72" customHeight="1">
      <c r="A26" s="185"/>
      <c r="B26" s="51" t="s">
        <v>59</v>
      </c>
      <c r="C26" s="33">
        <v>0.5</v>
      </c>
      <c r="D26" s="33">
        <v>0</v>
      </c>
      <c r="E26" s="33">
        <v>0</v>
      </c>
      <c r="F26" s="34">
        <f t="shared" si="0"/>
        <v>0.5</v>
      </c>
      <c r="G26" s="45" t="str">
        <f t="shared" si="1"/>
        <v>BAJA</v>
      </c>
      <c r="H26" s="33">
        <v>0</v>
      </c>
      <c r="I26" s="33">
        <v>0.5</v>
      </c>
      <c r="J26" s="33">
        <v>0.5</v>
      </c>
      <c r="K26" s="35">
        <f t="shared" si="2"/>
        <v>1</v>
      </c>
      <c r="L26" s="45" t="str">
        <f t="shared" si="3"/>
        <v>BAJA</v>
      </c>
      <c r="M26" s="33">
        <v>0</v>
      </c>
      <c r="N26" s="33">
        <v>1</v>
      </c>
      <c r="O26" s="33">
        <v>1</v>
      </c>
      <c r="P26" s="35">
        <f t="shared" si="4"/>
        <v>2</v>
      </c>
      <c r="Q26" s="45" t="str">
        <f t="shared" si="5"/>
        <v>MEDIO</v>
      </c>
      <c r="R26" s="33">
        <v>0</v>
      </c>
      <c r="S26" s="33">
        <v>1</v>
      </c>
      <c r="T26" s="33">
        <v>0</v>
      </c>
      <c r="U26" s="34">
        <f t="shared" si="6"/>
        <v>1</v>
      </c>
      <c r="V26" s="45" t="str">
        <f t="shared" si="7"/>
        <v>BAJA</v>
      </c>
      <c r="W26" s="36" t="s">
        <v>155</v>
      </c>
      <c r="X26" s="37" t="s">
        <v>32</v>
      </c>
      <c r="Y26" s="38">
        <v>4</v>
      </c>
      <c r="Z26" s="11">
        <f t="shared" si="8"/>
        <v>2</v>
      </c>
      <c r="AA26" s="50" t="s">
        <v>184</v>
      </c>
      <c r="AB26" s="27" t="s">
        <v>117</v>
      </c>
    </row>
    <row r="27" spans="1:28" ht="49.5" customHeight="1">
      <c r="A27" s="185"/>
      <c r="B27" s="51" t="s">
        <v>127</v>
      </c>
      <c r="C27" s="33">
        <v>0.5</v>
      </c>
      <c r="D27" s="33">
        <v>0</v>
      </c>
      <c r="E27" s="33">
        <v>0</v>
      </c>
      <c r="F27" s="34">
        <f t="shared" si="0"/>
        <v>0.5</v>
      </c>
      <c r="G27" s="45" t="str">
        <f t="shared" si="1"/>
        <v>BAJA</v>
      </c>
      <c r="H27" s="33">
        <v>0</v>
      </c>
      <c r="I27" s="33">
        <v>0</v>
      </c>
      <c r="J27" s="33">
        <v>0</v>
      </c>
      <c r="K27" s="35">
        <f t="shared" si="2"/>
        <v>0</v>
      </c>
      <c r="L27" s="45" t="str">
        <f t="shared" si="3"/>
        <v>BAJA</v>
      </c>
      <c r="M27" s="33">
        <v>0</v>
      </c>
      <c r="N27" s="33">
        <v>0</v>
      </c>
      <c r="O27" s="33">
        <v>1</v>
      </c>
      <c r="P27" s="35">
        <f t="shared" si="4"/>
        <v>1</v>
      </c>
      <c r="Q27" s="45" t="str">
        <f t="shared" si="5"/>
        <v>BAJA</v>
      </c>
      <c r="R27" s="33">
        <v>0</v>
      </c>
      <c r="S27" s="33">
        <v>1</v>
      </c>
      <c r="T27" s="33">
        <v>0</v>
      </c>
      <c r="U27" s="34">
        <f t="shared" si="6"/>
        <v>1</v>
      </c>
      <c r="V27" s="45" t="str">
        <f t="shared" si="7"/>
        <v>BAJA</v>
      </c>
      <c r="W27" s="36" t="s">
        <v>155</v>
      </c>
      <c r="X27" s="37" t="s">
        <v>32</v>
      </c>
      <c r="Y27" s="38">
        <v>3</v>
      </c>
      <c r="Z27" s="11">
        <f t="shared" si="8"/>
        <v>2</v>
      </c>
      <c r="AA27" s="52" t="s">
        <v>183</v>
      </c>
      <c r="AB27" s="27" t="s">
        <v>118</v>
      </c>
    </row>
    <row r="28" spans="1:28" ht="49.5" customHeight="1">
      <c r="A28" s="185"/>
      <c r="B28" s="51" t="s">
        <v>141</v>
      </c>
      <c r="C28" s="33">
        <v>0.5</v>
      </c>
      <c r="D28" s="33">
        <v>0</v>
      </c>
      <c r="E28" s="33">
        <v>0</v>
      </c>
      <c r="F28" s="34">
        <f t="shared" si="0"/>
        <v>0.5</v>
      </c>
      <c r="G28" s="45" t="str">
        <f t="shared" si="1"/>
        <v>BAJA</v>
      </c>
      <c r="H28" s="33">
        <v>0</v>
      </c>
      <c r="I28" s="33">
        <v>0.5</v>
      </c>
      <c r="J28" s="33">
        <v>0.5</v>
      </c>
      <c r="K28" s="35">
        <f t="shared" si="2"/>
        <v>1</v>
      </c>
      <c r="L28" s="45" t="str">
        <f t="shared" si="3"/>
        <v>BAJA</v>
      </c>
      <c r="M28" s="33">
        <v>0</v>
      </c>
      <c r="N28" s="33">
        <v>0</v>
      </c>
      <c r="O28" s="33">
        <v>0</v>
      </c>
      <c r="P28" s="35">
        <f t="shared" si="4"/>
        <v>0</v>
      </c>
      <c r="Q28" s="45" t="str">
        <f t="shared" si="5"/>
        <v>BAJA</v>
      </c>
      <c r="R28" s="33">
        <v>1</v>
      </c>
      <c r="S28" s="33">
        <v>0</v>
      </c>
      <c r="T28" s="33">
        <v>1</v>
      </c>
      <c r="U28" s="34">
        <f t="shared" si="6"/>
        <v>2</v>
      </c>
      <c r="V28" s="45" t="str">
        <f t="shared" si="7"/>
        <v>MEDIO</v>
      </c>
      <c r="W28" s="36" t="s">
        <v>155</v>
      </c>
      <c r="X28" s="37" t="s">
        <v>32</v>
      </c>
      <c r="Y28" s="38">
        <v>4</v>
      </c>
      <c r="Z28" s="11">
        <f t="shared" si="8"/>
        <v>2</v>
      </c>
      <c r="AA28" s="50" t="s">
        <v>184</v>
      </c>
      <c r="AB28" s="27"/>
    </row>
    <row r="29" spans="1:28" ht="49.5" customHeight="1">
      <c r="A29" s="185"/>
      <c r="B29" s="51" t="s">
        <v>158</v>
      </c>
      <c r="C29" s="33">
        <v>0.5</v>
      </c>
      <c r="D29" s="33">
        <v>0</v>
      </c>
      <c r="E29" s="33">
        <v>0</v>
      </c>
      <c r="F29" s="34">
        <f t="shared" si="0"/>
        <v>0.5</v>
      </c>
      <c r="G29" s="45" t="str">
        <f t="shared" si="1"/>
        <v>BAJA</v>
      </c>
      <c r="H29" s="33">
        <v>0</v>
      </c>
      <c r="I29" s="33">
        <v>0.5</v>
      </c>
      <c r="J29" s="33">
        <v>0.5</v>
      </c>
      <c r="K29" s="35">
        <f t="shared" si="2"/>
        <v>1</v>
      </c>
      <c r="L29" s="45" t="str">
        <f t="shared" si="3"/>
        <v>BAJA</v>
      </c>
      <c r="M29" s="33">
        <v>0</v>
      </c>
      <c r="N29" s="33">
        <v>0</v>
      </c>
      <c r="O29" s="33">
        <v>0</v>
      </c>
      <c r="P29" s="35">
        <f t="shared" si="4"/>
        <v>0</v>
      </c>
      <c r="Q29" s="45" t="str">
        <f t="shared" si="5"/>
        <v>BAJA</v>
      </c>
      <c r="R29" s="33">
        <v>1</v>
      </c>
      <c r="S29" s="33">
        <v>0</v>
      </c>
      <c r="T29" s="33">
        <v>1</v>
      </c>
      <c r="U29" s="34">
        <f t="shared" si="6"/>
        <v>2</v>
      </c>
      <c r="V29" s="45" t="str">
        <f t="shared" si="7"/>
        <v>MEDIO</v>
      </c>
      <c r="W29" s="36" t="s">
        <v>155</v>
      </c>
      <c r="X29" s="37" t="s">
        <v>32</v>
      </c>
      <c r="Y29" s="38">
        <v>2</v>
      </c>
      <c r="Z29" s="11">
        <f t="shared" si="8"/>
        <v>1</v>
      </c>
      <c r="AA29" s="50" t="s">
        <v>184</v>
      </c>
      <c r="AB29" s="27"/>
    </row>
    <row r="30" spans="1:28" ht="70.5" customHeight="1">
      <c r="A30" s="32"/>
      <c r="B30" s="51" t="s">
        <v>142</v>
      </c>
      <c r="C30" s="33">
        <v>0.5</v>
      </c>
      <c r="D30" s="33">
        <v>1</v>
      </c>
      <c r="E30" s="33">
        <v>0</v>
      </c>
      <c r="F30" s="34">
        <f t="shared" si="0"/>
        <v>1.5</v>
      </c>
      <c r="G30" s="45" t="str">
        <f t="shared" si="1"/>
        <v>MEDIO</v>
      </c>
      <c r="H30" s="33">
        <v>0</v>
      </c>
      <c r="I30" s="33">
        <v>0</v>
      </c>
      <c r="J30" s="33">
        <v>0</v>
      </c>
      <c r="K30" s="35">
        <f t="shared" si="2"/>
        <v>0</v>
      </c>
      <c r="L30" s="45" t="str">
        <f t="shared" si="3"/>
        <v>BAJA</v>
      </c>
      <c r="M30" s="33">
        <v>0</v>
      </c>
      <c r="N30" s="33">
        <v>0.5</v>
      </c>
      <c r="O30" s="33">
        <v>0</v>
      </c>
      <c r="P30" s="35">
        <f t="shared" si="4"/>
        <v>0.5</v>
      </c>
      <c r="Q30" s="45" t="str">
        <f t="shared" si="5"/>
        <v>BAJA</v>
      </c>
      <c r="R30" s="33">
        <v>1</v>
      </c>
      <c r="S30" s="33">
        <v>0</v>
      </c>
      <c r="T30" s="33">
        <v>0</v>
      </c>
      <c r="U30" s="34">
        <f t="shared" si="6"/>
        <v>1</v>
      </c>
      <c r="V30" s="45" t="str">
        <f t="shared" si="7"/>
        <v>BAJA</v>
      </c>
      <c r="W30" s="36" t="s">
        <v>155</v>
      </c>
      <c r="X30" s="37" t="s">
        <v>33</v>
      </c>
      <c r="Y30" s="38">
        <v>3</v>
      </c>
      <c r="Z30" s="11">
        <f t="shared" si="8"/>
        <v>2</v>
      </c>
      <c r="AA30" s="50"/>
      <c r="AB30" s="27"/>
    </row>
    <row r="31" spans="1:28" ht="36" customHeight="1">
      <c r="A31" s="177" t="s">
        <v>24</v>
      </c>
      <c r="B31" s="12" t="s">
        <v>53</v>
      </c>
      <c r="C31" s="33">
        <v>0.5</v>
      </c>
      <c r="D31" s="33">
        <v>0.5</v>
      </c>
      <c r="E31" s="33">
        <v>0</v>
      </c>
      <c r="F31" s="34">
        <f t="shared" si="0"/>
        <v>1</v>
      </c>
      <c r="G31" s="45" t="str">
        <f t="shared" si="1"/>
        <v>BAJA</v>
      </c>
      <c r="H31" s="33">
        <v>0</v>
      </c>
      <c r="I31" s="33">
        <v>0</v>
      </c>
      <c r="J31" s="33">
        <v>0</v>
      </c>
      <c r="K31" s="35">
        <f t="shared" si="2"/>
        <v>0</v>
      </c>
      <c r="L31" s="45" t="str">
        <f t="shared" si="3"/>
        <v>BAJA</v>
      </c>
      <c r="M31" s="33">
        <v>0</v>
      </c>
      <c r="N31" s="33">
        <v>0.5</v>
      </c>
      <c r="O31" s="33">
        <v>0.5</v>
      </c>
      <c r="P31" s="35">
        <f t="shared" si="4"/>
        <v>1</v>
      </c>
      <c r="Q31" s="45" t="str">
        <f t="shared" si="5"/>
        <v>BAJA</v>
      </c>
      <c r="R31" s="33">
        <v>0</v>
      </c>
      <c r="S31" s="33">
        <v>0</v>
      </c>
      <c r="T31" s="33">
        <v>0</v>
      </c>
      <c r="U31" s="34">
        <f t="shared" si="6"/>
        <v>0</v>
      </c>
      <c r="V31" s="45" t="str">
        <f t="shared" si="7"/>
        <v>BAJA</v>
      </c>
      <c r="W31" s="36" t="s">
        <v>155</v>
      </c>
      <c r="X31" s="37" t="s">
        <v>33</v>
      </c>
      <c r="Y31" s="38">
        <v>2</v>
      </c>
      <c r="Z31" s="11">
        <f t="shared" si="8"/>
        <v>2</v>
      </c>
      <c r="AA31" s="50">
        <v>21</v>
      </c>
      <c r="AB31" s="27" t="s">
        <v>119</v>
      </c>
    </row>
    <row r="32" spans="1:28" ht="33.75" customHeight="1">
      <c r="A32" s="177"/>
      <c r="B32" s="12" t="s">
        <v>54</v>
      </c>
      <c r="C32" s="33">
        <v>0.5</v>
      </c>
      <c r="D32" s="33">
        <v>0.5</v>
      </c>
      <c r="E32" s="33">
        <v>0</v>
      </c>
      <c r="F32" s="34">
        <f t="shared" si="0"/>
        <v>1</v>
      </c>
      <c r="G32" s="45" t="str">
        <f t="shared" si="1"/>
        <v>BAJA</v>
      </c>
      <c r="H32" s="33">
        <v>0</v>
      </c>
      <c r="I32" s="33">
        <v>0</v>
      </c>
      <c r="J32" s="33">
        <v>0</v>
      </c>
      <c r="K32" s="35">
        <f t="shared" si="2"/>
        <v>0</v>
      </c>
      <c r="L32" s="45" t="str">
        <f t="shared" si="3"/>
        <v>BAJA</v>
      </c>
      <c r="M32" s="33">
        <v>0</v>
      </c>
      <c r="N32" s="33">
        <v>0.5</v>
      </c>
      <c r="O32" s="33">
        <v>0.5</v>
      </c>
      <c r="P32" s="35">
        <f t="shared" si="4"/>
        <v>1</v>
      </c>
      <c r="Q32" s="45" t="str">
        <f t="shared" si="5"/>
        <v>BAJA</v>
      </c>
      <c r="R32" s="33">
        <v>0</v>
      </c>
      <c r="S32" s="33">
        <v>0</v>
      </c>
      <c r="T32" s="33">
        <v>0</v>
      </c>
      <c r="U32" s="34">
        <f t="shared" si="6"/>
        <v>0</v>
      </c>
      <c r="V32" s="45" t="str">
        <f t="shared" si="7"/>
        <v>BAJA</v>
      </c>
      <c r="W32" s="36" t="s">
        <v>155</v>
      </c>
      <c r="X32" s="40" t="s">
        <v>33</v>
      </c>
      <c r="Y32" s="41">
        <v>2</v>
      </c>
      <c r="Z32" s="11">
        <f t="shared" si="8"/>
        <v>2</v>
      </c>
      <c r="AA32" s="50">
        <v>22</v>
      </c>
      <c r="AB32" s="27" t="s">
        <v>120</v>
      </c>
    </row>
    <row r="33" spans="1:28" ht="31.5" customHeight="1">
      <c r="A33" s="177"/>
      <c r="B33" s="12" t="s">
        <v>55</v>
      </c>
      <c r="C33" s="33">
        <v>0.5</v>
      </c>
      <c r="D33" s="33">
        <v>1</v>
      </c>
      <c r="E33" s="33">
        <v>0</v>
      </c>
      <c r="F33" s="34">
        <f t="shared" si="0"/>
        <v>1.5</v>
      </c>
      <c r="G33" s="45" t="str">
        <f t="shared" si="1"/>
        <v>MEDIO</v>
      </c>
      <c r="H33" s="33">
        <v>0.5</v>
      </c>
      <c r="I33" s="33">
        <v>0.5</v>
      </c>
      <c r="J33" s="33">
        <v>0.5</v>
      </c>
      <c r="K33" s="35">
        <f t="shared" si="2"/>
        <v>1.5</v>
      </c>
      <c r="L33" s="45" t="str">
        <f t="shared" si="3"/>
        <v>MEDIO</v>
      </c>
      <c r="M33" s="33">
        <v>0</v>
      </c>
      <c r="N33" s="33">
        <v>0</v>
      </c>
      <c r="O33" s="33">
        <v>0</v>
      </c>
      <c r="P33" s="35">
        <f t="shared" si="4"/>
        <v>0</v>
      </c>
      <c r="Q33" s="45" t="str">
        <f t="shared" si="5"/>
        <v>BAJA</v>
      </c>
      <c r="R33" s="33">
        <v>0</v>
      </c>
      <c r="S33" s="33">
        <v>1</v>
      </c>
      <c r="T33" s="33">
        <v>1</v>
      </c>
      <c r="U33" s="34">
        <f t="shared" si="6"/>
        <v>2</v>
      </c>
      <c r="V33" s="45" t="str">
        <f t="shared" si="7"/>
        <v>MEDIO</v>
      </c>
      <c r="W33" s="36" t="s">
        <v>156</v>
      </c>
      <c r="X33" s="40" t="s">
        <v>33</v>
      </c>
      <c r="Y33" s="41">
        <v>1</v>
      </c>
      <c r="Z33" s="11">
        <f t="shared" si="8"/>
        <v>2</v>
      </c>
      <c r="AA33" s="50">
        <v>23</v>
      </c>
      <c r="AB33" s="27" t="s">
        <v>104</v>
      </c>
    </row>
    <row r="34" spans="1:28" ht="29.25" customHeight="1">
      <c r="A34" s="177"/>
      <c r="B34" s="12" t="s">
        <v>186</v>
      </c>
      <c r="C34" s="33">
        <v>0.5</v>
      </c>
      <c r="D34" s="33">
        <v>0.5</v>
      </c>
      <c r="E34" s="33">
        <v>0</v>
      </c>
      <c r="F34" s="34">
        <f t="shared" si="0"/>
        <v>1</v>
      </c>
      <c r="G34" s="45" t="str">
        <f t="shared" si="1"/>
        <v>BAJA</v>
      </c>
      <c r="H34" s="33">
        <v>0</v>
      </c>
      <c r="I34" s="33">
        <v>0</v>
      </c>
      <c r="J34" s="33">
        <v>0</v>
      </c>
      <c r="K34" s="35">
        <f t="shared" si="2"/>
        <v>0</v>
      </c>
      <c r="L34" s="45" t="str">
        <f t="shared" si="3"/>
        <v>BAJA</v>
      </c>
      <c r="M34" s="33">
        <v>1</v>
      </c>
      <c r="N34" s="33">
        <v>1</v>
      </c>
      <c r="O34" s="33">
        <v>1</v>
      </c>
      <c r="P34" s="35">
        <f t="shared" si="4"/>
        <v>3</v>
      </c>
      <c r="Q34" s="45" t="str">
        <f t="shared" si="5"/>
        <v>ALTO</v>
      </c>
      <c r="R34" s="33">
        <v>0</v>
      </c>
      <c r="S34" s="33">
        <v>0</v>
      </c>
      <c r="T34" s="33">
        <v>0</v>
      </c>
      <c r="U34" s="34">
        <f t="shared" si="6"/>
        <v>0</v>
      </c>
      <c r="V34" s="45" t="str">
        <f t="shared" si="7"/>
        <v>BAJA</v>
      </c>
      <c r="W34" s="36" t="s">
        <v>155</v>
      </c>
      <c r="X34" s="40" t="s">
        <v>32</v>
      </c>
      <c r="Y34" s="41">
        <v>2</v>
      </c>
      <c r="Z34" s="11">
        <f t="shared" si="8"/>
        <v>1</v>
      </c>
      <c r="AA34" s="50">
        <v>24</v>
      </c>
      <c r="AB34" s="27" t="s">
        <v>103</v>
      </c>
    </row>
    <row r="35" spans="1:28" ht="42" customHeight="1" thickBot="1">
      <c r="A35" s="178"/>
      <c r="B35" s="12" t="s">
        <v>185</v>
      </c>
      <c r="C35" s="33">
        <v>0.5</v>
      </c>
      <c r="D35" s="33">
        <v>0.5</v>
      </c>
      <c r="E35" s="33">
        <v>1</v>
      </c>
      <c r="F35" s="34">
        <f t="shared" si="0"/>
        <v>2</v>
      </c>
      <c r="G35" s="45" t="str">
        <f t="shared" si="1"/>
        <v>MEDIO</v>
      </c>
      <c r="H35" s="33">
        <v>0</v>
      </c>
      <c r="I35" s="33">
        <v>0</v>
      </c>
      <c r="J35" s="33">
        <v>0</v>
      </c>
      <c r="K35" s="35">
        <f t="shared" si="2"/>
        <v>0</v>
      </c>
      <c r="L35" s="45" t="str">
        <f t="shared" si="3"/>
        <v>BAJA</v>
      </c>
      <c r="M35" s="33">
        <v>0</v>
      </c>
      <c r="N35" s="33">
        <v>0</v>
      </c>
      <c r="O35" s="33">
        <v>0</v>
      </c>
      <c r="P35" s="35">
        <f t="shared" si="4"/>
        <v>0</v>
      </c>
      <c r="Q35" s="45" t="str">
        <f t="shared" si="5"/>
        <v>BAJA</v>
      </c>
      <c r="R35" s="33">
        <v>0</v>
      </c>
      <c r="S35" s="33">
        <v>0</v>
      </c>
      <c r="T35" s="33">
        <v>0</v>
      </c>
      <c r="U35" s="34">
        <f t="shared" si="6"/>
        <v>0</v>
      </c>
      <c r="V35" s="45" t="str">
        <f t="shared" si="7"/>
        <v>BAJA</v>
      </c>
      <c r="W35" s="36" t="s">
        <v>155</v>
      </c>
      <c r="X35" s="42" t="s">
        <v>33</v>
      </c>
      <c r="Y35" s="43">
        <v>4</v>
      </c>
      <c r="Z35" s="11">
        <f t="shared" si="8"/>
        <v>3</v>
      </c>
      <c r="AA35" s="50">
        <v>25</v>
      </c>
      <c r="AB35" s="27" t="s">
        <v>102</v>
      </c>
    </row>
  </sheetData>
  <sheetProtection selectLockedCells="1"/>
  <mergeCells count="39">
    <mergeCell ref="BO1:BP1"/>
    <mergeCell ref="BY1:BZ1"/>
    <mergeCell ref="BQ1:BR1"/>
    <mergeCell ref="BS1:BT1"/>
    <mergeCell ref="BU1:BV1"/>
    <mergeCell ref="BW1:BX1"/>
    <mergeCell ref="BC1:BD1"/>
    <mergeCell ref="BE1:BF1"/>
    <mergeCell ref="BG1:BH1"/>
    <mergeCell ref="BI1:BJ1"/>
    <mergeCell ref="BK1:BL1"/>
    <mergeCell ref="BM1:BN1"/>
    <mergeCell ref="AQ1:AR1"/>
    <mergeCell ref="AS1:AT1"/>
    <mergeCell ref="AU1:AV1"/>
    <mergeCell ref="AW1:AX1"/>
    <mergeCell ref="AY1:AZ1"/>
    <mergeCell ref="BA1:BB1"/>
    <mergeCell ref="AE1:AF1"/>
    <mergeCell ref="AG1:AH1"/>
    <mergeCell ref="AI1:AJ1"/>
    <mergeCell ref="AK1:AL1"/>
    <mergeCell ref="AM1:AN1"/>
    <mergeCell ref="AO1:AP1"/>
    <mergeCell ref="A31:A35"/>
    <mergeCell ref="M7:Q7"/>
    <mergeCell ref="R7:V7"/>
    <mergeCell ref="A9:A14"/>
    <mergeCell ref="A7:B8"/>
    <mergeCell ref="C7:G7"/>
    <mergeCell ref="H7:L7"/>
    <mergeCell ref="A15:A29"/>
    <mergeCell ref="C1:Z1"/>
    <mergeCell ref="X7:Y7"/>
    <mergeCell ref="C5:F5"/>
    <mergeCell ref="G5:P5"/>
    <mergeCell ref="Q5:U5"/>
    <mergeCell ref="Z7:Z8"/>
    <mergeCell ref="C2:Z2"/>
  </mergeCells>
  <conditionalFormatting sqref="W9:W35">
    <cfRule type="cellIs" priority="51" dxfId="17" operator="equal" stopIfTrue="1">
      <formula>"Alto"</formula>
    </cfRule>
    <cfRule type="cellIs" priority="52" dxfId="16" operator="equal" stopIfTrue="1">
      <formula>"Medio"</formula>
    </cfRule>
    <cfRule type="cellIs" priority="53" dxfId="15" operator="equal" stopIfTrue="1">
      <formula>"Bajo"</formula>
    </cfRule>
  </conditionalFormatting>
  <conditionalFormatting sqref="Z9:Z35">
    <cfRule type="cellIs" priority="54" dxfId="14" operator="equal" stopIfTrue="1">
      <formula>1</formula>
    </cfRule>
    <cfRule type="cellIs" priority="55" dxfId="13" operator="equal" stopIfTrue="1">
      <formula>2</formula>
    </cfRule>
    <cfRule type="cellIs" priority="56" dxfId="12" operator="equal" stopIfTrue="1">
      <formula>3</formula>
    </cfRule>
  </conditionalFormatting>
  <conditionalFormatting sqref="L9:L35">
    <cfRule type="expression" priority="10" dxfId="2" stopIfTrue="1">
      <formula>K9&lt;=1</formula>
    </cfRule>
    <cfRule type="expression" priority="11" dxfId="1" stopIfTrue="1">
      <formula>K9&lt;=2</formula>
    </cfRule>
    <cfRule type="expression" priority="12" dxfId="0" stopIfTrue="1">
      <formula>K9&gt;=2</formula>
    </cfRule>
  </conditionalFormatting>
  <conditionalFormatting sqref="G9:G35">
    <cfRule type="expression" priority="7" dxfId="2" stopIfTrue="1">
      <formula>F9&lt;=1</formula>
    </cfRule>
    <cfRule type="expression" priority="8" dxfId="1" stopIfTrue="1">
      <formula>F9&lt;=2</formula>
    </cfRule>
    <cfRule type="expression" priority="9" dxfId="0" stopIfTrue="1">
      <formula>F9&gt;=2</formula>
    </cfRule>
  </conditionalFormatting>
  <conditionalFormatting sqref="Q9:Q35">
    <cfRule type="expression" priority="4" dxfId="2" stopIfTrue="1">
      <formula>P9&lt;=1</formula>
    </cfRule>
    <cfRule type="expression" priority="5" dxfId="1" stopIfTrue="1">
      <formula>P9&lt;=2</formula>
    </cfRule>
    <cfRule type="expression" priority="6" dxfId="0" stopIfTrue="1">
      <formula>P9&gt;=2</formula>
    </cfRule>
  </conditionalFormatting>
  <conditionalFormatting sqref="V9:V35">
    <cfRule type="expression" priority="1" dxfId="2" stopIfTrue="1">
      <formula>U9&lt;=1</formula>
    </cfRule>
    <cfRule type="expression" priority="2" dxfId="1" stopIfTrue="1">
      <formula>U9&lt;=2</formula>
    </cfRule>
    <cfRule type="expression" priority="3" dxfId="0" stopIfTrue="1">
      <formula>U9&gt;=2</formula>
    </cfRule>
  </conditionalFormatting>
  <dataValidations count="1">
    <dataValidation type="decimal" allowBlank="1" showInputMessage="1" showErrorMessage="1" error="Recuerde, solamente califique 0, 0.5 o 1" sqref="C9:E35 H9:J35 M9:O35 R9:T35">
      <formula1>0</formula1>
      <formula2>1</formula2>
    </dataValidation>
  </dataValidations>
  <printOptions/>
  <pageMargins left="0.75" right="0.75" top="1" bottom="1" header="0" footer="0"/>
  <pageSetup horizontalDpi="600" verticalDpi="600" orientation="landscape" scale="71" r:id="rId3"/>
  <headerFooter alignWithMargins="0">
    <oddFooter>&amp;LUnrestricted Responsable:
Mejia, Mónica&amp;CFecha actualización de formato
02/10/2008&amp;RFIC02</oddFooter>
    <evenFooter xml:space="preserve">&amp;LUnrestricted </evenFooter>
    <firstFooter xml:space="preserve">&amp;LUnrestricted </firstFooter>
  </headerFooter>
  <colBreaks count="1" manualBreakCount="1">
    <brk id="2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4" width="11.421875" style="0" customWidth="1"/>
    <col min="5" max="5" width="62.7109375" style="0" customWidth="1"/>
  </cols>
  <sheetData>
    <row r="1" spans="1:3" ht="29.25" thickBot="1">
      <c r="A1" s="14" t="s">
        <v>60</v>
      </c>
      <c r="B1" s="15" t="s">
        <v>61</v>
      </c>
      <c r="C1" s="16" t="s">
        <v>62</v>
      </c>
    </row>
    <row r="2" spans="1:8" ht="15" thickBot="1">
      <c r="A2" s="17">
        <v>0</v>
      </c>
      <c r="B2" s="17" t="s">
        <v>63</v>
      </c>
      <c r="C2" s="18" t="s">
        <v>64</v>
      </c>
      <c r="E2" t="s">
        <v>65</v>
      </c>
      <c r="F2" s="19">
        <v>1</v>
      </c>
      <c r="H2" t="s">
        <v>63</v>
      </c>
    </row>
    <row r="3" spans="1:8" ht="15" thickBot="1">
      <c r="A3" s="20">
        <v>0.1</v>
      </c>
      <c r="B3" s="17" t="s">
        <v>63</v>
      </c>
      <c r="C3" s="18" t="s">
        <v>64</v>
      </c>
      <c r="E3" t="s">
        <v>66</v>
      </c>
      <c r="F3" s="19">
        <v>0.5</v>
      </c>
      <c r="H3" t="s">
        <v>67</v>
      </c>
    </row>
    <row r="4" spans="1:8" ht="15" thickBot="1">
      <c r="A4" s="17">
        <v>0.2</v>
      </c>
      <c r="B4" s="17" t="s">
        <v>63</v>
      </c>
      <c r="C4" s="18" t="s">
        <v>64</v>
      </c>
      <c r="E4" t="s">
        <v>68</v>
      </c>
      <c r="F4" s="19">
        <v>0</v>
      </c>
      <c r="H4" t="s">
        <v>69</v>
      </c>
    </row>
    <row r="5" spans="1:3" ht="15" thickBot="1">
      <c r="A5" s="20">
        <v>0.3</v>
      </c>
      <c r="B5" s="17" t="s">
        <v>63</v>
      </c>
      <c r="C5" s="18" t="s">
        <v>64</v>
      </c>
    </row>
    <row r="6" spans="1:3" ht="15" thickBot="1">
      <c r="A6" s="17">
        <v>0.4</v>
      </c>
      <c r="B6" s="17" t="s">
        <v>63</v>
      </c>
      <c r="C6" s="18" t="s">
        <v>64</v>
      </c>
    </row>
    <row r="7" spans="1:5" ht="15" thickBot="1">
      <c r="A7" s="20">
        <v>0.5</v>
      </c>
      <c r="B7" s="17" t="s">
        <v>63</v>
      </c>
      <c r="C7" s="18" t="s">
        <v>64</v>
      </c>
      <c r="E7" t="s">
        <v>70</v>
      </c>
    </row>
    <row r="8" spans="1:5" ht="15" thickBot="1">
      <c r="A8" s="17">
        <v>0.6</v>
      </c>
      <c r="B8" s="17" t="s">
        <v>63</v>
      </c>
      <c r="C8" s="18" t="s">
        <v>64</v>
      </c>
      <c r="E8" t="s">
        <v>36</v>
      </c>
    </row>
    <row r="9" spans="1:6" ht="15" thickBot="1">
      <c r="A9" s="20">
        <v>0.7</v>
      </c>
      <c r="B9" s="17" t="s">
        <v>63</v>
      </c>
      <c r="C9" s="18" t="s">
        <v>64</v>
      </c>
      <c r="E9" t="s">
        <v>71</v>
      </c>
      <c r="F9" s="21" t="s">
        <v>21</v>
      </c>
    </row>
    <row r="10" spans="1:6" ht="15" thickBot="1">
      <c r="A10" s="17">
        <v>0.8</v>
      </c>
      <c r="B10" s="17" t="s">
        <v>63</v>
      </c>
      <c r="C10" s="18" t="s">
        <v>64</v>
      </c>
      <c r="E10" t="s">
        <v>72</v>
      </c>
      <c r="F10" t="s">
        <v>73</v>
      </c>
    </row>
    <row r="11" spans="1:6" ht="15" thickBot="1">
      <c r="A11" s="20">
        <v>0.9</v>
      </c>
      <c r="B11" s="17" t="s">
        <v>63</v>
      </c>
      <c r="C11" s="18" t="s">
        <v>64</v>
      </c>
      <c r="E11" t="s">
        <v>74</v>
      </c>
      <c r="F11" t="s">
        <v>75</v>
      </c>
    </row>
    <row r="12" spans="1:6" ht="15" thickBot="1">
      <c r="A12" s="20">
        <v>1</v>
      </c>
      <c r="B12" s="17" t="s">
        <v>63</v>
      </c>
      <c r="C12" s="18" t="s">
        <v>64</v>
      </c>
      <c r="E12" t="s">
        <v>76</v>
      </c>
      <c r="F12" t="s">
        <v>77</v>
      </c>
    </row>
    <row r="13" spans="1:3" ht="15" thickBot="1">
      <c r="A13" s="20">
        <v>1.1</v>
      </c>
      <c r="B13" s="20" t="s">
        <v>67</v>
      </c>
      <c r="C13" s="20" t="s">
        <v>78</v>
      </c>
    </row>
    <row r="14" spans="1:5" ht="15" thickBot="1">
      <c r="A14" s="17">
        <v>1.2</v>
      </c>
      <c r="B14" s="20" t="s">
        <v>67</v>
      </c>
      <c r="C14" s="20" t="s">
        <v>78</v>
      </c>
      <c r="E14" t="s">
        <v>79</v>
      </c>
    </row>
    <row r="15" spans="1:5" ht="15" thickBot="1">
      <c r="A15" s="20">
        <v>1.3</v>
      </c>
      <c r="B15" s="20" t="s">
        <v>67</v>
      </c>
      <c r="C15" s="20" t="s">
        <v>78</v>
      </c>
      <c r="E15" t="s">
        <v>36</v>
      </c>
    </row>
    <row r="16" spans="1:5" ht="15" thickBot="1">
      <c r="A16" s="17">
        <v>1.4</v>
      </c>
      <c r="B16" s="20" t="s">
        <v>67</v>
      </c>
      <c r="C16" s="20" t="s">
        <v>78</v>
      </c>
      <c r="E16" t="s">
        <v>80</v>
      </c>
    </row>
    <row r="17" spans="1:6" ht="15" thickBot="1">
      <c r="A17" s="20">
        <v>1.5</v>
      </c>
      <c r="B17" s="20" t="s">
        <v>67</v>
      </c>
      <c r="C17" s="20" t="s">
        <v>78</v>
      </c>
      <c r="E17" t="s">
        <v>81</v>
      </c>
      <c r="F17" s="21" t="s">
        <v>82</v>
      </c>
    </row>
    <row r="18" spans="1:6" ht="15" thickBot="1">
      <c r="A18" s="17">
        <v>1.6</v>
      </c>
      <c r="B18" s="20" t="s">
        <v>67</v>
      </c>
      <c r="C18" s="20" t="s">
        <v>78</v>
      </c>
      <c r="E18" t="s">
        <v>83</v>
      </c>
      <c r="F18" s="21" t="s">
        <v>84</v>
      </c>
    </row>
    <row r="19" spans="1:6" ht="15" thickBot="1">
      <c r="A19" s="20">
        <v>1.7</v>
      </c>
      <c r="B19" s="20" t="s">
        <v>67</v>
      </c>
      <c r="C19" s="20" t="s">
        <v>78</v>
      </c>
      <c r="E19" t="s">
        <v>85</v>
      </c>
      <c r="F19" s="21" t="s">
        <v>86</v>
      </c>
    </row>
    <row r="20" spans="1:3" ht="15" thickBot="1">
      <c r="A20" s="17">
        <v>1.8</v>
      </c>
      <c r="B20" s="20" t="s">
        <v>67</v>
      </c>
      <c r="C20" s="20" t="s">
        <v>78</v>
      </c>
    </row>
    <row r="21" spans="1:5" ht="15" thickBot="1">
      <c r="A21" s="20">
        <v>1.9</v>
      </c>
      <c r="B21" s="20" t="s">
        <v>67</v>
      </c>
      <c r="C21" s="20" t="s">
        <v>78</v>
      </c>
      <c r="E21" s="22" t="s">
        <v>87</v>
      </c>
    </row>
    <row r="22" spans="1:5" ht="15" thickBot="1">
      <c r="A22" s="20">
        <v>2</v>
      </c>
      <c r="B22" s="20" t="s">
        <v>67</v>
      </c>
      <c r="C22" s="20" t="s">
        <v>78</v>
      </c>
      <c r="E22" s="22" t="s">
        <v>88</v>
      </c>
    </row>
    <row r="23" spans="1:5" ht="15" thickBot="1">
      <c r="A23" s="20">
        <v>2.1</v>
      </c>
      <c r="B23" s="20" t="s">
        <v>69</v>
      </c>
      <c r="C23" s="23" t="s">
        <v>89</v>
      </c>
      <c r="E23" t="s">
        <v>90</v>
      </c>
    </row>
    <row r="24" spans="1:5" ht="15" thickBot="1">
      <c r="A24" s="17">
        <v>2.2</v>
      </c>
      <c r="B24" s="20" t="s">
        <v>69</v>
      </c>
      <c r="C24" s="23" t="s">
        <v>89</v>
      </c>
      <c r="E24" t="s">
        <v>36</v>
      </c>
    </row>
    <row r="25" spans="1:5" ht="15" thickBot="1">
      <c r="A25" s="20">
        <v>2.3</v>
      </c>
      <c r="B25" s="20" t="s">
        <v>69</v>
      </c>
      <c r="C25" s="23" t="s">
        <v>89</v>
      </c>
      <c r="E25" t="s">
        <v>36</v>
      </c>
    </row>
    <row r="26" spans="1:5" ht="15" thickBot="1">
      <c r="A26" s="17">
        <v>2.4</v>
      </c>
      <c r="B26" s="20" t="s">
        <v>69</v>
      </c>
      <c r="C26" s="23" t="s">
        <v>89</v>
      </c>
      <c r="E26" t="s">
        <v>91</v>
      </c>
    </row>
    <row r="27" spans="1:5" ht="15" thickBot="1">
      <c r="A27" s="20">
        <v>2.5</v>
      </c>
      <c r="B27" s="20" t="s">
        <v>69</v>
      </c>
      <c r="C27" s="23" t="s">
        <v>89</v>
      </c>
      <c r="E27" t="s">
        <v>36</v>
      </c>
    </row>
    <row r="28" spans="1:6" ht="15" thickBot="1">
      <c r="A28" s="17">
        <v>2.6</v>
      </c>
      <c r="B28" s="20" t="s">
        <v>69</v>
      </c>
      <c r="C28" s="23" t="s">
        <v>89</v>
      </c>
      <c r="E28" t="s">
        <v>92</v>
      </c>
      <c r="F28" s="22" t="s">
        <v>121</v>
      </c>
    </row>
    <row r="29" spans="1:6" ht="15" thickBot="1">
      <c r="A29" s="20">
        <v>2.7</v>
      </c>
      <c r="B29" s="20" t="s">
        <v>69</v>
      </c>
      <c r="C29" s="23" t="s">
        <v>89</v>
      </c>
      <c r="E29" t="s">
        <v>93</v>
      </c>
      <c r="F29" s="22" t="s">
        <v>123</v>
      </c>
    </row>
    <row r="30" spans="1:6" ht="15" thickBot="1">
      <c r="A30" s="17">
        <v>2.8</v>
      </c>
      <c r="B30" s="20" t="s">
        <v>69</v>
      </c>
      <c r="C30" s="23" t="s">
        <v>89</v>
      </c>
      <c r="E30" t="s">
        <v>94</v>
      </c>
      <c r="F30" s="22" t="s">
        <v>122</v>
      </c>
    </row>
    <row r="31" spans="1:6" ht="15" thickBot="1">
      <c r="A31" s="20">
        <v>2.9</v>
      </c>
      <c r="B31" s="20" t="s">
        <v>69</v>
      </c>
      <c r="C31" s="23" t="s">
        <v>89</v>
      </c>
      <c r="F31" s="22"/>
    </row>
    <row r="32" spans="1:3" ht="15" thickBot="1">
      <c r="A32" s="24">
        <v>3</v>
      </c>
      <c r="B32" s="20" t="s">
        <v>69</v>
      </c>
      <c r="C32" s="23" t="s">
        <v>89</v>
      </c>
    </row>
    <row r="35" ht="12.75">
      <c r="A35" t="s">
        <v>95</v>
      </c>
    </row>
    <row r="36" spans="1:2" ht="13.5" thickBot="1">
      <c r="A36" t="s">
        <v>96</v>
      </c>
      <c r="B36" t="s">
        <v>61</v>
      </c>
    </row>
    <row r="37" spans="1:4" ht="15" thickBot="1">
      <c r="A37" s="17">
        <v>0</v>
      </c>
      <c r="B37" t="s">
        <v>82</v>
      </c>
      <c r="C37">
        <v>4</v>
      </c>
      <c r="D37">
        <f>+A37*C37</f>
        <v>0</v>
      </c>
    </row>
    <row r="38" spans="1:4" ht="15" thickBot="1">
      <c r="A38" s="20">
        <v>0.1</v>
      </c>
      <c r="B38" t="s">
        <v>82</v>
      </c>
      <c r="C38">
        <v>4</v>
      </c>
      <c r="D38">
        <f aca="true" t="shared" si="0" ref="D38:D67">+A38*C38</f>
        <v>0.4</v>
      </c>
    </row>
    <row r="39" spans="1:4" ht="15" thickBot="1">
      <c r="A39" s="17">
        <v>0.2</v>
      </c>
      <c r="B39" t="s">
        <v>82</v>
      </c>
      <c r="C39">
        <v>4</v>
      </c>
      <c r="D39">
        <f t="shared" si="0"/>
        <v>0.8</v>
      </c>
    </row>
    <row r="40" spans="1:4" ht="15" thickBot="1">
      <c r="A40" s="20">
        <v>0.3</v>
      </c>
      <c r="B40" t="s">
        <v>82</v>
      </c>
      <c r="C40">
        <v>4</v>
      </c>
      <c r="D40">
        <f t="shared" si="0"/>
        <v>1.2</v>
      </c>
    </row>
    <row r="41" spans="1:4" ht="15" thickBot="1">
      <c r="A41" s="17">
        <v>0.4</v>
      </c>
      <c r="B41" t="s">
        <v>82</v>
      </c>
      <c r="C41">
        <v>4</v>
      </c>
      <c r="D41">
        <f t="shared" si="0"/>
        <v>1.6</v>
      </c>
    </row>
    <row r="42" spans="1:4" ht="15" thickBot="1">
      <c r="A42" s="20">
        <v>0.5</v>
      </c>
      <c r="B42" t="s">
        <v>82</v>
      </c>
      <c r="C42">
        <v>4</v>
      </c>
      <c r="D42">
        <f t="shared" si="0"/>
        <v>2</v>
      </c>
    </row>
    <row r="43" spans="1:4" ht="15" thickBot="1">
      <c r="A43" s="17">
        <v>0.6</v>
      </c>
      <c r="B43" t="s">
        <v>82</v>
      </c>
      <c r="C43">
        <v>4</v>
      </c>
      <c r="D43">
        <f t="shared" si="0"/>
        <v>2.4</v>
      </c>
    </row>
    <row r="44" spans="1:4" ht="15" thickBot="1">
      <c r="A44" s="20">
        <v>0.7</v>
      </c>
      <c r="B44" t="s">
        <v>82</v>
      </c>
      <c r="C44">
        <v>4</v>
      </c>
      <c r="D44">
        <f t="shared" si="0"/>
        <v>2.8</v>
      </c>
    </row>
    <row r="45" spans="1:4" ht="15" thickBot="1">
      <c r="A45" s="17">
        <v>0.8</v>
      </c>
      <c r="B45" t="s">
        <v>82</v>
      </c>
      <c r="C45">
        <v>4</v>
      </c>
      <c r="D45">
        <f t="shared" si="0"/>
        <v>3.2</v>
      </c>
    </row>
    <row r="46" spans="1:4" ht="15" thickBot="1">
      <c r="A46" s="20">
        <v>0.9</v>
      </c>
      <c r="B46" t="s">
        <v>82</v>
      </c>
      <c r="C46">
        <v>4</v>
      </c>
      <c r="D46">
        <f t="shared" si="0"/>
        <v>3.6</v>
      </c>
    </row>
    <row r="47" spans="1:4" ht="15" thickBot="1">
      <c r="A47" s="25">
        <v>1</v>
      </c>
      <c r="B47" t="s">
        <v>82</v>
      </c>
      <c r="C47">
        <v>4</v>
      </c>
      <c r="D47">
        <f t="shared" si="0"/>
        <v>4</v>
      </c>
    </row>
    <row r="48" spans="1:4" ht="15" thickBot="1">
      <c r="A48" s="20">
        <v>1.1</v>
      </c>
      <c r="B48" t="s">
        <v>84</v>
      </c>
      <c r="C48">
        <v>4</v>
      </c>
      <c r="D48">
        <f t="shared" si="0"/>
        <v>4.4</v>
      </c>
    </row>
    <row r="49" spans="1:4" ht="15" thickBot="1">
      <c r="A49" s="17">
        <v>1.2</v>
      </c>
      <c r="B49" t="s">
        <v>84</v>
      </c>
      <c r="C49">
        <v>4</v>
      </c>
      <c r="D49">
        <f t="shared" si="0"/>
        <v>4.8</v>
      </c>
    </row>
    <row r="50" spans="1:4" ht="15" thickBot="1">
      <c r="A50" s="20">
        <v>1.3</v>
      </c>
      <c r="B50" t="s">
        <v>84</v>
      </c>
      <c r="C50">
        <v>4</v>
      </c>
      <c r="D50">
        <f t="shared" si="0"/>
        <v>5.2</v>
      </c>
    </row>
    <row r="51" spans="1:4" ht="15" thickBot="1">
      <c r="A51" s="17">
        <v>1.4</v>
      </c>
      <c r="B51" t="s">
        <v>84</v>
      </c>
      <c r="C51">
        <v>4</v>
      </c>
      <c r="D51">
        <f t="shared" si="0"/>
        <v>5.6</v>
      </c>
    </row>
    <row r="52" spans="1:4" ht="15" thickBot="1">
      <c r="A52" s="20">
        <v>1.5</v>
      </c>
      <c r="B52" t="s">
        <v>84</v>
      </c>
      <c r="C52">
        <v>4</v>
      </c>
      <c r="D52">
        <f t="shared" si="0"/>
        <v>6</v>
      </c>
    </row>
    <row r="53" spans="1:4" ht="15" thickBot="1">
      <c r="A53" s="17">
        <v>1.6</v>
      </c>
      <c r="B53" t="s">
        <v>84</v>
      </c>
      <c r="C53">
        <v>4</v>
      </c>
      <c r="D53">
        <f t="shared" si="0"/>
        <v>6.4</v>
      </c>
    </row>
    <row r="54" spans="1:4" ht="15" thickBot="1">
      <c r="A54" s="20">
        <v>1.7</v>
      </c>
      <c r="B54" t="s">
        <v>84</v>
      </c>
      <c r="C54">
        <v>4</v>
      </c>
      <c r="D54">
        <f t="shared" si="0"/>
        <v>6.8</v>
      </c>
    </row>
    <row r="55" spans="1:4" ht="15" thickBot="1">
      <c r="A55" s="17">
        <v>1.8</v>
      </c>
      <c r="B55" t="s">
        <v>84</v>
      </c>
      <c r="C55">
        <v>4</v>
      </c>
      <c r="D55">
        <f t="shared" si="0"/>
        <v>7.2</v>
      </c>
    </row>
    <row r="56" spans="1:4" ht="15" thickBot="1">
      <c r="A56" s="20">
        <v>1.9</v>
      </c>
      <c r="B56" t="s">
        <v>84</v>
      </c>
      <c r="C56">
        <v>4</v>
      </c>
      <c r="D56">
        <f t="shared" si="0"/>
        <v>7.6</v>
      </c>
    </row>
    <row r="57" spans="1:4" ht="15" thickBot="1">
      <c r="A57" s="20">
        <v>2</v>
      </c>
      <c r="B57" t="s">
        <v>84</v>
      </c>
      <c r="C57">
        <v>4</v>
      </c>
      <c r="D57">
        <f t="shared" si="0"/>
        <v>8</v>
      </c>
    </row>
    <row r="58" spans="1:4" ht="15" thickBot="1">
      <c r="A58" s="20">
        <v>2.1</v>
      </c>
      <c r="B58" t="s">
        <v>86</v>
      </c>
      <c r="C58">
        <v>4</v>
      </c>
      <c r="D58">
        <f t="shared" si="0"/>
        <v>8.4</v>
      </c>
    </row>
    <row r="59" spans="1:4" ht="15" thickBot="1">
      <c r="A59" s="17">
        <v>2.2</v>
      </c>
      <c r="B59" t="s">
        <v>86</v>
      </c>
      <c r="C59">
        <v>4</v>
      </c>
      <c r="D59">
        <f t="shared" si="0"/>
        <v>8.8</v>
      </c>
    </row>
    <row r="60" spans="1:4" ht="15" thickBot="1">
      <c r="A60" s="20">
        <v>2.3</v>
      </c>
      <c r="B60" t="s">
        <v>86</v>
      </c>
      <c r="C60">
        <v>4</v>
      </c>
      <c r="D60">
        <f t="shared" si="0"/>
        <v>9.2</v>
      </c>
    </row>
    <row r="61" spans="1:4" ht="15" thickBot="1">
      <c r="A61" s="17">
        <v>2.4</v>
      </c>
      <c r="B61" t="s">
        <v>86</v>
      </c>
      <c r="C61">
        <v>4</v>
      </c>
      <c r="D61">
        <f t="shared" si="0"/>
        <v>9.6</v>
      </c>
    </row>
    <row r="62" spans="1:4" ht="15" thickBot="1">
      <c r="A62" s="20">
        <v>2.5</v>
      </c>
      <c r="B62" t="s">
        <v>86</v>
      </c>
      <c r="C62">
        <v>4</v>
      </c>
      <c r="D62">
        <f t="shared" si="0"/>
        <v>10</v>
      </c>
    </row>
    <row r="63" spans="1:4" ht="15" thickBot="1">
      <c r="A63" s="17">
        <v>2.6</v>
      </c>
      <c r="B63" t="s">
        <v>86</v>
      </c>
      <c r="C63">
        <v>4</v>
      </c>
      <c r="D63">
        <f t="shared" si="0"/>
        <v>10.4</v>
      </c>
    </row>
    <row r="64" spans="1:4" ht="15" thickBot="1">
      <c r="A64" s="20">
        <v>2.7</v>
      </c>
      <c r="B64" t="s">
        <v>86</v>
      </c>
      <c r="C64">
        <v>4</v>
      </c>
      <c r="D64">
        <f t="shared" si="0"/>
        <v>10.8</v>
      </c>
    </row>
    <row r="65" spans="1:4" ht="15" thickBot="1">
      <c r="A65" s="17">
        <v>2.8</v>
      </c>
      <c r="B65" t="s">
        <v>86</v>
      </c>
      <c r="C65">
        <v>4</v>
      </c>
      <c r="D65">
        <f t="shared" si="0"/>
        <v>11.2</v>
      </c>
    </row>
    <row r="66" spans="1:4" ht="15" thickBot="1">
      <c r="A66" s="20">
        <v>2.9</v>
      </c>
      <c r="B66" t="s">
        <v>86</v>
      </c>
      <c r="C66">
        <v>4</v>
      </c>
      <c r="D66">
        <f t="shared" si="0"/>
        <v>11.6</v>
      </c>
    </row>
    <row r="67" spans="1:4" ht="15" thickBot="1">
      <c r="A67" s="24">
        <v>3</v>
      </c>
      <c r="B67" t="s">
        <v>86</v>
      </c>
      <c r="C67">
        <v>4</v>
      </c>
      <c r="D67">
        <f t="shared" si="0"/>
        <v>12</v>
      </c>
    </row>
    <row r="70" spans="1:2" ht="14.25">
      <c r="A70" t="s">
        <v>71</v>
      </c>
      <c r="B70" s="21" t="s">
        <v>21</v>
      </c>
    </row>
    <row r="71" spans="1:2" ht="12.75">
      <c r="A71">
        <v>0</v>
      </c>
      <c r="B71" t="s">
        <v>97</v>
      </c>
    </row>
    <row r="72" spans="1:2" ht="12.75">
      <c r="A72" s="26">
        <v>0.1</v>
      </c>
      <c r="B72" t="s">
        <v>97</v>
      </c>
    </row>
    <row r="73" spans="1:2" ht="12.75">
      <c r="A73" s="26">
        <v>0.11</v>
      </c>
      <c r="B73" t="s">
        <v>97</v>
      </c>
    </row>
    <row r="74" spans="1:2" ht="12.75">
      <c r="A74" s="26">
        <v>0.12</v>
      </c>
      <c r="B74" t="s">
        <v>97</v>
      </c>
    </row>
    <row r="75" spans="1:2" ht="12.75">
      <c r="A75" s="26">
        <v>0.13</v>
      </c>
      <c r="B75" t="s">
        <v>97</v>
      </c>
    </row>
    <row r="76" spans="1:2" ht="12.75">
      <c r="A76" s="26">
        <v>0.14</v>
      </c>
      <c r="B76" t="s">
        <v>97</v>
      </c>
    </row>
    <row r="77" spans="1:2" ht="12.75">
      <c r="A77" s="26">
        <v>0.15</v>
      </c>
      <c r="B77" t="s">
        <v>97</v>
      </c>
    </row>
    <row r="78" spans="1:2" ht="12.75">
      <c r="A78" s="26">
        <v>0.16</v>
      </c>
      <c r="B78" t="s">
        <v>97</v>
      </c>
    </row>
    <row r="79" spans="1:2" ht="12.75">
      <c r="A79" s="26">
        <v>0.17</v>
      </c>
      <c r="B79" t="s">
        <v>97</v>
      </c>
    </row>
    <row r="80" spans="1:2" ht="12.75">
      <c r="A80" s="26">
        <v>0.18</v>
      </c>
      <c r="B80" t="s">
        <v>97</v>
      </c>
    </row>
    <row r="81" spans="1:2" ht="12.75">
      <c r="A81" s="26">
        <v>0.19</v>
      </c>
      <c r="B81" t="s">
        <v>97</v>
      </c>
    </row>
    <row r="82" spans="1:2" ht="12.75">
      <c r="A82" s="26">
        <v>0.2</v>
      </c>
      <c r="B82" t="s">
        <v>97</v>
      </c>
    </row>
    <row r="83" spans="1:2" ht="12.75">
      <c r="A83" s="26">
        <v>0.21</v>
      </c>
      <c r="B83" t="s">
        <v>97</v>
      </c>
    </row>
    <row r="84" spans="1:2" ht="12.75">
      <c r="A84" s="26">
        <v>0.22</v>
      </c>
      <c r="B84" t="s">
        <v>97</v>
      </c>
    </row>
    <row r="85" spans="1:2" ht="12.75">
      <c r="A85" s="26">
        <v>0.23</v>
      </c>
      <c r="B85" t="s">
        <v>97</v>
      </c>
    </row>
    <row r="86" spans="1:2" ht="12.75">
      <c r="A86" s="26">
        <v>0.24</v>
      </c>
      <c r="B86" t="s">
        <v>97</v>
      </c>
    </row>
    <row r="87" spans="1:2" ht="12.75">
      <c r="A87" s="26">
        <v>0.25</v>
      </c>
      <c r="B87" t="s">
        <v>97</v>
      </c>
    </row>
    <row r="88" spans="1:2" ht="12.75">
      <c r="A88" s="26">
        <v>0.26</v>
      </c>
      <c r="B88" t="s">
        <v>97</v>
      </c>
    </row>
    <row r="89" spans="1:2" ht="12.75">
      <c r="A89" s="26">
        <v>0.27</v>
      </c>
      <c r="B89" t="s">
        <v>97</v>
      </c>
    </row>
    <row r="90" spans="1:2" ht="12.75">
      <c r="A90" s="26">
        <v>0.28</v>
      </c>
      <c r="B90" t="s">
        <v>97</v>
      </c>
    </row>
    <row r="91" spans="1:2" ht="12.75">
      <c r="A91" s="26">
        <v>0.29</v>
      </c>
      <c r="B91" t="s">
        <v>97</v>
      </c>
    </row>
    <row r="92" spans="1:2" ht="12.75">
      <c r="A92" s="26">
        <v>0.3</v>
      </c>
      <c r="B92" t="s">
        <v>97</v>
      </c>
    </row>
    <row r="93" spans="1:2" ht="12.75">
      <c r="A93" s="26">
        <v>0.31</v>
      </c>
      <c r="B93" t="s">
        <v>97</v>
      </c>
    </row>
    <row r="94" spans="1:2" ht="12.75">
      <c r="A94" s="26">
        <v>0.32</v>
      </c>
      <c r="B94" t="s">
        <v>97</v>
      </c>
    </row>
    <row r="95" spans="1:2" ht="12.75">
      <c r="A95" s="26">
        <v>0.33</v>
      </c>
      <c r="B95" t="s">
        <v>97</v>
      </c>
    </row>
    <row r="96" spans="1:2" ht="12.75">
      <c r="A96" s="26">
        <v>0.34</v>
      </c>
      <c r="B96" t="s">
        <v>98</v>
      </c>
    </row>
    <row r="97" spans="1:2" ht="12.75">
      <c r="A97" s="26">
        <v>0.35</v>
      </c>
      <c r="B97" t="s">
        <v>98</v>
      </c>
    </row>
    <row r="98" spans="1:2" ht="12.75">
      <c r="A98" s="26">
        <v>0.36</v>
      </c>
      <c r="B98" t="s">
        <v>98</v>
      </c>
    </row>
    <row r="99" spans="1:2" ht="12.75">
      <c r="A99" s="26">
        <v>0.37</v>
      </c>
      <c r="B99" t="s">
        <v>98</v>
      </c>
    </row>
    <row r="100" spans="1:2" ht="12.75">
      <c r="A100" s="26">
        <v>0.38</v>
      </c>
      <c r="B100" t="s">
        <v>98</v>
      </c>
    </row>
    <row r="101" spans="1:2" ht="12.75">
      <c r="A101" s="26">
        <v>0.39</v>
      </c>
      <c r="B101" t="s">
        <v>98</v>
      </c>
    </row>
    <row r="102" spans="1:2" ht="12.75">
      <c r="A102" s="26">
        <v>0.4</v>
      </c>
      <c r="B102" t="s">
        <v>98</v>
      </c>
    </row>
    <row r="103" spans="1:2" ht="12.75">
      <c r="A103" s="26">
        <v>0.41</v>
      </c>
      <c r="B103" t="s">
        <v>98</v>
      </c>
    </row>
    <row r="104" spans="1:2" ht="12.75">
      <c r="A104" s="26">
        <v>0.42</v>
      </c>
      <c r="B104" t="s">
        <v>98</v>
      </c>
    </row>
    <row r="105" spans="1:2" ht="12.75">
      <c r="A105" s="26">
        <v>0.43</v>
      </c>
      <c r="B105" t="s">
        <v>98</v>
      </c>
    </row>
    <row r="106" spans="1:2" ht="12.75">
      <c r="A106" s="26">
        <v>0.44</v>
      </c>
      <c r="B106" t="s">
        <v>98</v>
      </c>
    </row>
    <row r="107" spans="1:2" ht="12.75">
      <c r="A107" s="26">
        <v>0.45</v>
      </c>
      <c r="B107" t="s">
        <v>98</v>
      </c>
    </row>
    <row r="108" spans="1:2" ht="12.75">
      <c r="A108" s="26">
        <v>0.46</v>
      </c>
      <c r="B108" t="s">
        <v>98</v>
      </c>
    </row>
    <row r="109" spans="1:2" ht="12.75">
      <c r="A109" s="26">
        <v>0.47</v>
      </c>
      <c r="B109" t="s">
        <v>98</v>
      </c>
    </row>
    <row r="110" spans="1:2" ht="12.75">
      <c r="A110" s="26">
        <v>0.48</v>
      </c>
      <c r="B110" t="s">
        <v>98</v>
      </c>
    </row>
    <row r="111" spans="1:2" ht="12.75">
      <c r="A111" s="26">
        <v>0.49</v>
      </c>
      <c r="B111" t="s">
        <v>98</v>
      </c>
    </row>
    <row r="112" spans="1:2" ht="12.75">
      <c r="A112" s="26">
        <v>0.5</v>
      </c>
      <c r="B112" t="s">
        <v>98</v>
      </c>
    </row>
    <row r="113" spans="1:2" ht="12.75">
      <c r="A113" s="26">
        <v>0.51</v>
      </c>
      <c r="B113" t="s">
        <v>98</v>
      </c>
    </row>
    <row r="114" spans="1:2" ht="12.75">
      <c r="A114" s="26">
        <v>0.52</v>
      </c>
      <c r="B114" t="s">
        <v>98</v>
      </c>
    </row>
    <row r="115" spans="1:2" ht="12.75">
      <c r="A115" s="26">
        <v>0.53</v>
      </c>
      <c r="B115" t="s">
        <v>98</v>
      </c>
    </row>
    <row r="116" spans="1:2" ht="12.75">
      <c r="A116" s="26">
        <v>0.54</v>
      </c>
      <c r="B116" t="s">
        <v>98</v>
      </c>
    </row>
    <row r="117" spans="1:2" ht="12.75">
      <c r="A117" s="26">
        <v>0.55</v>
      </c>
      <c r="B117" t="s">
        <v>98</v>
      </c>
    </row>
    <row r="118" spans="1:2" ht="12.75">
      <c r="A118" s="26">
        <v>0.56</v>
      </c>
      <c r="B118" t="s">
        <v>98</v>
      </c>
    </row>
    <row r="119" spans="1:2" ht="12.75">
      <c r="A119" s="26">
        <v>0.57</v>
      </c>
      <c r="B119" t="s">
        <v>98</v>
      </c>
    </row>
    <row r="120" spans="1:2" ht="12.75">
      <c r="A120" s="26">
        <v>0.58</v>
      </c>
      <c r="B120" t="s">
        <v>98</v>
      </c>
    </row>
    <row r="121" spans="1:2" ht="12.75">
      <c r="A121" s="26">
        <v>0.59</v>
      </c>
      <c r="B121" t="s">
        <v>98</v>
      </c>
    </row>
    <row r="122" spans="1:2" ht="12.75">
      <c r="A122" s="26">
        <v>0.6</v>
      </c>
      <c r="B122" t="s">
        <v>98</v>
      </c>
    </row>
    <row r="123" spans="1:2" ht="12.75">
      <c r="A123" s="26">
        <v>0.61</v>
      </c>
      <c r="B123" t="s">
        <v>98</v>
      </c>
    </row>
    <row r="124" spans="1:2" ht="12.75">
      <c r="A124" s="26">
        <v>0.62</v>
      </c>
      <c r="B124" t="s">
        <v>98</v>
      </c>
    </row>
    <row r="125" spans="1:2" ht="12.75">
      <c r="A125" s="26">
        <v>0.63</v>
      </c>
      <c r="B125" t="s">
        <v>98</v>
      </c>
    </row>
    <row r="126" spans="1:2" ht="12.75">
      <c r="A126" s="26">
        <v>0.64</v>
      </c>
      <c r="B126" t="s">
        <v>98</v>
      </c>
    </row>
    <row r="127" spans="1:2" ht="12.75">
      <c r="A127" s="26">
        <v>0.65</v>
      </c>
      <c r="B127" t="s">
        <v>98</v>
      </c>
    </row>
    <row r="128" spans="1:2" ht="12.75">
      <c r="A128" s="26">
        <v>0.66</v>
      </c>
      <c r="B128" t="s">
        <v>98</v>
      </c>
    </row>
    <row r="129" spans="1:2" ht="12.75">
      <c r="A129" s="26">
        <v>0.67</v>
      </c>
      <c r="B129" t="s">
        <v>98</v>
      </c>
    </row>
    <row r="130" spans="1:2" ht="12.75">
      <c r="A130" s="26">
        <v>0.68</v>
      </c>
      <c r="B130" t="s">
        <v>99</v>
      </c>
    </row>
    <row r="131" spans="1:2" ht="12.75">
      <c r="A131" s="26">
        <v>0.69</v>
      </c>
      <c r="B131" t="s">
        <v>99</v>
      </c>
    </row>
    <row r="132" spans="1:2" ht="12.75">
      <c r="A132" s="26">
        <v>0.7</v>
      </c>
      <c r="B132" t="s">
        <v>99</v>
      </c>
    </row>
    <row r="133" spans="1:2" ht="12.75">
      <c r="A133" s="26">
        <v>0.71</v>
      </c>
      <c r="B133" t="s">
        <v>99</v>
      </c>
    </row>
    <row r="134" spans="1:2" ht="12.75">
      <c r="A134" s="26">
        <v>0.72</v>
      </c>
      <c r="B134" t="s">
        <v>99</v>
      </c>
    </row>
    <row r="135" spans="1:2" ht="12.75">
      <c r="A135" s="26">
        <v>0.73</v>
      </c>
      <c r="B135" t="s">
        <v>99</v>
      </c>
    </row>
    <row r="136" spans="1:2" ht="12.75">
      <c r="A136" s="26">
        <v>0.74</v>
      </c>
      <c r="B136" t="s">
        <v>99</v>
      </c>
    </row>
    <row r="137" spans="1:2" ht="12.75">
      <c r="A137" s="26">
        <v>0.75</v>
      </c>
      <c r="B137" t="s">
        <v>99</v>
      </c>
    </row>
    <row r="138" spans="1:2" ht="12.75">
      <c r="A138" s="26">
        <v>0.76</v>
      </c>
      <c r="B138" t="s">
        <v>99</v>
      </c>
    </row>
    <row r="139" spans="1:2" ht="12.75">
      <c r="A139" s="26">
        <v>0.77</v>
      </c>
      <c r="B139" t="s">
        <v>99</v>
      </c>
    </row>
    <row r="140" spans="1:2" ht="12.75">
      <c r="A140" s="26">
        <v>0.78</v>
      </c>
      <c r="B140" t="s">
        <v>99</v>
      </c>
    </row>
    <row r="141" spans="1:2" ht="12.75">
      <c r="A141" s="26">
        <v>0.79</v>
      </c>
      <c r="B141" t="s">
        <v>99</v>
      </c>
    </row>
    <row r="142" spans="1:2" ht="12.75">
      <c r="A142" s="26">
        <v>0.8</v>
      </c>
      <c r="B142" t="s">
        <v>99</v>
      </c>
    </row>
    <row r="143" spans="1:2" ht="12.75">
      <c r="A143" s="26">
        <v>0.81</v>
      </c>
      <c r="B143" t="s">
        <v>99</v>
      </c>
    </row>
    <row r="144" spans="1:2" ht="12.75">
      <c r="A144" s="26">
        <v>0.82</v>
      </c>
      <c r="B144" t="s">
        <v>99</v>
      </c>
    </row>
    <row r="145" spans="1:2" ht="12.75">
      <c r="A145" s="26">
        <v>0.83</v>
      </c>
      <c r="B145" t="s">
        <v>99</v>
      </c>
    </row>
    <row r="146" spans="1:2" ht="12.75">
      <c r="A146" s="26">
        <v>0.84</v>
      </c>
      <c r="B146" t="s">
        <v>99</v>
      </c>
    </row>
    <row r="147" spans="1:2" ht="12.75">
      <c r="A147" s="26">
        <v>0.85</v>
      </c>
      <c r="B147" t="s">
        <v>99</v>
      </c>
    </row>
    <row r="148" spans="1:2" ht="12.75">
      <c r="A148" s="26">
        <v>0.86</v>
      </c>
      <c r="B148" t="s">
        <v>99</v>
      </c>
    </row>
    <row r="149" spans="1:2" ht="12.75">
      <c r="A149" s="26">
        <v>0.87</v>
      </c>
      <c r="B149" t="s">
        <v>99</v>
      </c>
    </row>
    <row r="150" spans="1:2" ht="12.75">
      <c r="A150" s="26">
        <v>0.88</v>
      </c>
      <c r="B150" t="s">
        <v>99</v>
      </c>
    </row>
    <row r="151" spans="1:2" ht="12.75">
      <c r="A151" s="26">
        <v>0.89</v>
      </c>
      <c r="B151" t="s">
        <v>99</v>
      </c>
    </row>
    <row r="152" spans="1:2" ht="12.75">
      <c r="A152" s="26">
        <v>0.9</v>
      </c>
      <c r="B152" t="s">
        <v>99</v>
      </c>
    </row>
    <row r="153" spans="1:2" ht="12.75">
      <c r="A153" s="26">
        <v>0.91</v>
      </c>
      <c r="B153" t="s">
        <v>99</v>
      </c>
    </row>
    <row r="154" spans="1:2" ht="12.75">
      <c r="A154" s="26">
        <v>0.92</v>
      </c>
      <c r="B154" t="s">
        <v>99</v>
      </c>
    </row>
    <row r="155" spans="1:2" ht="12.75">
      <c r="A155" s="26">
        <v>0.93</v>
      </c>
      <c r="B155" t="s">
        <v>99</v>
      </c>
    </row>
    <row r="156" spans="1:2" ht="12.75">
      <c r="A156" s="26">
        <v>0.94</v>
      </c>
      <c r="B156" t="s">
        <v>99</v>
      </c>
    </row>
    <row r="157" spans="1:2" ht="12.75">
      <c r="A157" s="26">
        <v>0.95</v>
      </c>
      <c r="B157" t="s">
        <v>99</v>
      </c>
    </row>
    <row r="158" spans="1:2" ht="12.75">
      <c r="A158" s="26">
        <v>0.96</v>
      </c>
      <c r="B158" t="s">
        <v>99</v>
      </c>
    </row>
    <row r="159" spans="1:2" ht="12.75">
      <c r="A159" s="26">
        <v>0.97</v>
      </c>
      <c r="B159" t="s">
        <v>99</v>
      </c>
    </row>
    <row r="160" spans="1:2" ht="12.75">
      <c r="A160" s="26">
        <v>0.98</v>
      </c>
      <c r="B160" t="s">
        <v>99</v>
      </c>
    </row>
    <row r="161" spans="1:2" ht="12.75">
      <c r="A161" s="26">
        <v>0.99</v>
      </c>
      <c r="B161" t="s">
        <v>99</v>
      </c>
    </row>
    <row r="162" spans="1:2" ht="12.75">
      <c r="A162" s="26">
        <v>1</v>
      </c>
      <c r="B162" t="s">
        <v>99</v>
      </c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</sheetData>
  <sheetProtection/>
  <printOptions/>
  <pageMargins left="0.7" right="0.7" top="0.75" bottom="0.75" header="0.3" footer="0.3"/>
  <pageSetup horizontalDpi="600" verticalDpi="600" orientation="portrait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0">
      <selection activeCell="B13" sqref="B13"/>
    </sheetView>
  </sheetViews>
  <sheetFormatPr defaultColWidth="11.421875" defaultRowHeight="12.75"/>
  <cols>
    <col min="1" max="1" width="34.421875" style="0" customWidth="1"/>
    <col min="2" max="2" width="17.28125" style="0" customWidth="1"/>
  </cols>
  <sheetData>
    <row r="1" ht="12.75">
      <c r="B1" s="12" t="s">
        <v>47</v>
      </c>
    </row>
    <row r="2" ht="26.25">
      <c r="B2" s="12" t="s">
        <v>101</v>
      </c>
    </row>
    <row r="3" spans="1:2" ht="13.5">
      <c r="A3" s="29" t="s">
        <v>124</v>
      </c>
      <c r="B3" s="12" t="s">
        <v>54</v>
      </c>
    </row>
    <row r="4" spans="1:2" ht="26.25">
      <c r="A4" s="30" t="s">
        <v>55</v>
      </c>
      <c r="B4" s="12" t="s">
        <v>55</v>
      </c>
    </row>
    <row r="5" spans="1:2" ht="26.25">
      <c r="A5" s="30" t="s">
        <v>46</v>
      </c>
      <c r="B5" s="12" t="s">
        <v>46</v>
      </c>
    </row>
    <row r="6" spans="1:2" ht="39">
      <c r="A6" s="30" t="s">
        <v>48</v>
      </c>
      <c r="B6" s="12" t="s">
        <v>48</v>
      </c>
    </row>
    <row r="7" spans="1:2" ht="39">
      <c r="A7" s="30" t="s">
        <v>140</v>
      </c>
      <c r="B7" s="12" t="s">
        <v>43</v>
      </c>
    </row>
    <row r="8" spans="1:2" ht="92.25">
      <c r="A8" s="12" t="s">
        <v>59</v>
      </c>
      <c r="B8" s="12" t="s">
        <v>59</v>
      </c>
    </row>
    <row r="9" spans="1:2" ht="52.5">
      <c r="A9" s="30" t="s">
        <v>125</v>
      </c>
      <c r="B9" s="12" t="s">
        <v>45</v>
      </c>
    </row>
    <row r="10" spans="1:2" ht="13.5">
      <c r="A10" s="30" t="s">
        <v>126</v>
      </c>
      <c r="B10" s="12"/>
    </row>
    <row r="11" spans="1:2" ht="66">
      <c r="A11" s="30" t="s">
        <v>127</v>
      </c>
      <c r="B11" s="12" t="s">
        <v>100</v>
      </c>
    </row>
    <row r="12" spans="1:2" ht="78.75">
      <c r="A12" s="30" t="s">
        <v>128</v>
      </c>
      <c r="B12" s="12" t="s">
        <v>52</v>
      </c>
    </row>
    <row r="13" spans="1:2" ht="52.5">
      <c r="A13" s="30" t="s">
        <v>129</v>
      </c>
      <c r="B13" s="12" t="s">
        <v>49</v>
      </c>
    </row>
    <row r="14" spans="1:2" ht="13.5">
      <c r="A14" s="30" t="s">
        <v>130</v>
      </c>
      <c r="B14" s="12" t="s">
        <v>51</v>
      </c>
    </row>
    <row r="15" spans="1:2" ht="13.5">
      <c r="A15" s="30" t="s">
        <v>131</v>
      </c>
      <c r="B15" s="12" t="s">
        <v>44</v>
      </c>
    </row>
    <row r="16" spans="1:2" ht="13.5">
      <c r="A16" s="29" t="s">
        <v>132</v>
      </c>
      <c r="B16" s="12" t="s">
        <v>40</v>
      </c>
    </row>
    <row r="17" spans="1:2" ht="26.25">
      <c r="A17" s="29" t="s">
        <v>133</v>
      </c>
      <c r="B17" s="12" t="s">
        <v>56</v>
      </c>
    </row>
    <row r="18" spans="1:2" ht="13.5">
      <c r="A18" s="30" t="s">
        <v>134</v>
      </c>
      <c r="B18" s="12" t="s">
        <v>42</v>
      </c>
    </row>
    <row r="19" spans="1:2" ht="26.25">
      <c r="A19" s="31" t="s">
        <v>53</v>
      </c>
      <c r="B19" s="12" t="s">
        <v>41</v>
      </c>
    </row>
    <row r="20" spans="1:2" ht="13.5">
      <c r="A20" s="30" t="s">
        <v>135</v>
      </c>
      <c r="B20" s="12" t="s">
        <v>53</v>
      </c>
    </row>
    <row r="21" spans="1:2" ht="52.5">
      <c r="A21" s="29" t="s">
        <v>136</v>
      </c>
      <c r="B21" s="12" t="s">
        <v>58</v>
      </c>
    </row>
    <row r="22" spans="1:2" ht="13.5">
      <c r="A22" s="29" t="s">
        <v>137</v>
      </c>
      <c r="B22" s="12" t="s">
        <v>37</v>
      </c>
    </row>
    <row r="23" spans="1:2" ht="13.5">
      <c r="A23" s="29" t="s">
        <v>57</v>
      </c>
      <c r="B23" s="12" t="s">
        <v>57</v>
      </c>
    </row>
    <row r="24" spans="1:2" ht="26.25">
      <c r="A24" s="29" t="s">
        <v>138</v>
      </c>
      <c r="B24" s="12" t="s">
        <v>38</v>
      </c>
    </row>
    <row r="25" spans="1:2" ht="13.5">
      <c r="A25" s="30" t="s">
        <v>39</v>
      </c>
      <c r="B25" s="12" t="s">
        <v>39</v>
      </c>
    </row>
    <row r="26" spans="1:2" ht="13.5">
      <c r="A26" s="30" t="s">
        <v>139</v>
      </c>
      <c r="B26" s="12" t="s">
        <v>50</v>
      </c>
    </row>
  </sheetData>
  <sheetProtection/>
  <printOptions/>
  <pageMargins left="0.7" right="0.7" top="0.75" bottom="0.75" header="0.3" footer="0.3"/>
  <pageSetup horizontalDpi="600" verticalDpi="600" orientation="portrait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SMURFIT CARTON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</dc:creator>
  <cp:keywords>C_Unrestricted</cp:keywords>
  <dc:description/>
  <cp:lastModifiedBy>LENOVO</cp:lastModifiedBy>
  <cp:lastPrinted>2009-03-12T21:20:32Z</cp:lastPrinted>
  <dcterms:created xsi:type="dcterms:W3CDTF">2008-07-25T11:39:28Z</dcterms:created>
  <dcterms:modified xsi:type="dcterms:W3CDTF">2023-09-04T14:32:27Z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Document_Confidentiality">
    <vt:lpwstr>Unrestricted</vt:lpwstr>
  </property>
</Properties>
</file>