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ani\OneDrive\Escritorio\31012022 CIGD 2022\7. Planes tecnología 2022\"/>
    </mc:Choice>
  </mc:AlternateContent>
  <bookViews>
    <workbookView xWindow="0" yWindow="0" windowWidth="20490" windowHeight="7650"/>
  </bookViews>
  <sheets>
    <sheet name="Priorización de iniciativas" sheetId="1" r:id="rId1"/>
    <sheet name="Valoración" sheetId="2" r:id="rId2"/>
    <sheet name="Transformacion digital" sheetId="3" r:id="rId3"/>
    <sheet name="Sesión 18" sheetId="4" r:id="rId4"/>
    <sheet name="Sesión 20" sheetId="5" r:id="rId5"/>
    <sheet name="Sesión 23" sheetId="6" r:id="rId6"/>
    <sheet name="Calificaciones Sesión 4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5" l="1"/>
  <c r="E21" i="5"/>
  <c r="E20" i="5"/>
  <c r="E19" i="5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Q65" i="1"/>
  <c r="N65" i="1"/>
  <c r="O65" i="1" s="1"/>
  <c r="Q64" i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O57" i="1"/>
  <c r="N57" i="1"/>
  <c r="N56" i="1"/>
  <c r="O56" i="1" s="1"/>
  <c r="Q55" i="1"/>
  <c r="O55" i="1"/>
  <c r="N55" i="1"/>
  <c r="N54" i="1"/>
  <c r="O54" i="1" s="1"/>
  <c r="N53" i="1"/>
  <c r="O53" i="1" s="1"/>
  <c r="N52" i="1"/>
  <c r="O52" i="1" s="1"/>
  <c r="Q51" i="1"/>
  <c r="N51" i="1"/>
  <c r="O51" i="1" s="1"/>
  <c r="O50" i="1"/>
  <c r="N50" i="1"/>
  <c r="N49" i="1"/>
  <c r="O49" i="1" s="1"/>
  <c r="N48" i="1"/>
  <c r="O48" i="1" s="1"/>
  <c r="Q47" i="1"/>
  <c r="N47" i="1"/>
  <c r="O47" i="1" s="1"/>
  <c r="N46" i="1"/>
  <c r="O46" i="1" s="1"/>
  <c r="Q45" i="1"/>
  <c r="N45" i="1"/>
  <c r="O45" i="1" s="1"/>
  <c r="N44" i="1"/>
  <c r="O44" i="1" s="1"/>
  <c r="O43" i="1"/>
  <c r="N43" i="1"/>
  <c r="Q42" i="1"/>
  <c r="N42" i="1"/>
  <c r="O42" i="1" s="1"/>
  <c r="O41" i="1"/>
  <c r="N41" i="1"/>
  <c r="N40" i="1"/>
  <c r="O40" i="1" s="1"/>
  <c r="O39" i="1"/>
  <c r="Q38" i="1"/>
  <c r="N38" i="1"/>
  <c r="O38" i="1" s="1"/>
  <c r="Q37" i="1"/>
  <c r="Q66" i="1" s="1"/>
  <c r="N37" i="1"/>
  <c r="O37" i="1" s="1"/>
  <c r="O36" i="1"/>
  <c r="N36" i="1"/>
  <c r="Q35" i="1"/>
  <c r="N35" i="1"/>
  <c r="O35" i="1" s="1"/>
  <c r="O34" i="1"/>
  <c r="N34" i="1"/>
  <c r="Q33" i="1"/>
  <c r="O33" i="1"/>
  <c r="N33" i="1"/>
  <c r="N32" i="1"/>
  <c r="O32" i="1" s="1"/>
  <c r="N31" i="1"/>
  <c r="O31" i="1" s="1"/>
  <c r="N30" i="1"/>
  <c r="O30" i="1" s="1"/>
  <c r="O29" i="1"/>
  <c r="N29" i="1"/>
  <c r="N28" i="1"/>
  <c r="O28" i="1" s="1"/>
  <c r="Q27" i="1"/>
  <c r="O27" i="1"/>
  <c r="N27" i="1"/>
  <c r="Q26" i="1"/>
  <c r="O26" i="1"/>
  <c r="N26" i="1"/>
  <c r="N25" i="1"/>
  <c r="O25" i="1" s="1"/>
  <c r="N24" i="1"/>
  <c r="O24" i="1" s="1"/>
  <c r="Q23" i="1"/>
  <c r="N23" i="1"/>
  <c r="O23" i="1" s="1"/>
  <c r="O22" i="1"/>
  <c r="N22" i="1"/>
  <c r="Q21" i="1"/>
  <c r="N21" i="1"/>
  <c r="O21" i="1" s="1"/>
  <c r="N20" i="1"/>
  <c r="O20" i="1" s="1"/>
  <c r="O19" i="1"/>
  <c r="N19" i="1"/>
  <c r="N18" i="1"/>
  <c r="O18" i="1" s="1"/>
  <c r="Q17" i="1"/>
  <c r="O17" i="1"/>
  <c r="N17" i="1"/>
  <c r="N16" i="1"/>
  <c r="O16" i="1" s="1"/>
  <c r="Q15" i="1"/>
  <c r="N15" i="1"/>
  <c r="O15" i="1" s="1"/>
  <c r="N14" i="1"/>
  <c r="O14" i="1" s="1"/>
  <c r="Q13" i="1"/>
  <c r="N13" i="1"/>
  <c r="O13" i="1" s="1"/>
  <c r="O12" i="1"/>
  <c r="N12" i="1"/>
  <c r="Q11" i="1"/>
  <c r="N11" i="1"/>
  <c r="O11" i="1" s="1"/>
  <c r="N10" i="1"/>
  <c r="O10" i="1" s="1"/>
  <c r="N9" i="1"/>
  <c r="O9" i="1" s="1"/>
  <c r="AR7" i="1"/>
  <c r="AE7" i="1"/>
  <c r="R7" i="1"/>
</calcChain>
</file>

<file path=xl/comments1.xml><?xml version="1.0" encoding="utf-8"?>
<comments xmlns="http://schemas.openxmlformats.org/spreadsheetml/2006/main">
  <authors>
    <author/>
  </authors>
  <commentList>
    <comment ref="S11" authorId="0" shapeId="0">
      <text>
        <r>
          <rPr>
            <sz val="11"/>
            <color theme="1"/>
            <rFont val="Arial"/>
          </rPr>
          <t>======
ID#AAAACzHa2J8
Nicolás Sánchez Barrera    (2019-12-23 13:21:51)
Fecha Inicio: dd/mm/aaaa
Fecha Fin: dd/mm/aaaa
Hito 1: dd/mm/aaaa
Hito 2: dd/mm/aaaa</t>
        </r>
      </text>
    </comment>
  </commentList>
</comments>
</file>

<file path=xl/sharedStrings.xml><?xml version="1.0" encoding="utf-8"?>
<sst xmlns="http://schemas.openxmlformats.org/spreadsheetml/2006/main" count="602" uniqueCount="407">
  <si>
    <t>Proyectos</t>
  </si>
  <si>
    <t>Permite lograr procesos internos seguros y eficientes?
(Si: 10, No: 0)</t>
  </si>
  <si>
    <t>Procedimiento Misional: 10, Estratégico: 8, De apoyo/ Evaluación: 5, Sin procedimiento: 0</t>
  </si>
  <si>
    <t xml:space="preserve">Tiene valor para el ciudadano?
(Si: 10, No: 0) </t>
  </si>
  <si>
    <t xml:space="preserve">Usuarios beneficiados
(Si (usuario externo): 10, No (usuario interno): 0) </t>
  </si>
  <si>
    <t>Está alineado con la estrategia institucional?
(Si: 10, No:0)</t>
  </si>
  <si>
    <t>Es normativo y de obligatorio cumplimiento?
(Si: 10, No:0)</t>
  </si>
  <si>
    <t>Permite interoperabilidad con sistemas internos o externos?
(Si: 10, No:0)</t>
  </si>
  <si>
    <t>Existen requerimientos documentados para sistematizar?
(Si: 10, No:0)</t>
  </si>
  <si>
    <t>Tiene dependencia de sistemas actuales o cuenta con sistema propio?
(Si: 0, No: 10)</t>
  </si>
  <si>
    <t>Permite tomar decisiones a partir de datos?
(Si: 10, No:0)</t>
  </si>
  <si>
    <t>Priorización</t>
  </si>
  <si>
    <t>Año propuesto derivado de priorización</t>
  </si>
  <si>
    <t>Con financiacion</t>
  </si>
  <si>
    <t>Presupuesto</t>
  </si>
  <si>
    <t>Procesos</t>
  </si>
  <si>
    <t>ID</t>
  </si>
  <si>
    <t>Nombre de proyecto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</si>
  <si>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</si>
  <si>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</si>
  <si>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</si>
  <si>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</si>
  <si>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</si>
  <si>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</si>
  <si>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</si>
  <si>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</si>
  <si>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</si>
  <si>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COSTOS</t>
  </si>
  <si>
    <t>Gestión de comunicaciones</t>
  </si>
  <si>
    <t xml:space="preserve">Página web </t>
  </si>
  <si>
    <t>Si</t>
  </si>
  <si>
    <t>Redes sociales</t>
  </si>
  <si>
    <t>KOHA</t>
  </si>
  <si>
    <t>Intranet</t>
  </si>
  <si>
    <t>Manejo de mailing</t>
  </si>
  <si>
    <t>Optimización sección participa en Portal Web</t>
  </si>
  <si>
    <t>Cursos virtuales contenidos ambientales: educación ambiental</t>
  </si>
  <si>
    <t>Gestión documental</t>
  </si>
  <si>
    <t>Fortalecimiento de Gestión documental ORFEO</t>
  </si>
  <si>
    <t>Autoridad ambiental</t>
  </si>
  <si>
    <t>Fortalecimiento de la herramienta de trámites que permita liquidar y pagar los trámites ambientales de PNNC</t>
  </si>
  <si>
    <t>Operación SICO-Smart</t>
  </si>
  <si>
    <t>Operación de sancionatorios</t>
  </si>
  <si>
    <t>Fortalecimiento herramienta trámites ambientales (incluyendo liquidador y botón de pagos)</t>
  </si>
  <si>
    <t>Servicios web de situaciones de orden público, focos de calor y amenazas naturales</t>
  </si>
  <si>
    <t xml:space="preserve">Evaluación a los sistemas de gestión </t>
  </si>
  <si>
    <t>Implementar un sistema gestión de Planes de mejoramiento que de cubrimiento a todos los procesos de la entidad</t>
  </si>
  <si>
    <t>Direccionamiento estratégico</t>
  </si>
  <si>
    <t>Implementar un sistema de Mapa de riesgos que permita gestionar los riesgos de Gestión, Seguridad, Corrupción y de cubrimiento a todos los procesos de la entidad</t>
  </si>
  <si>
    <t>Sistema PEI y PAA</t>
  </si>
  <si>
    <t>Sistema para la formulación y seguimiento de PAAC y PSC</t>
  </si>
  <si>
    <t>Operación GAIC Proyectos de cooperacion</t>
  </si>
  <si>
    <t xml:space="preserve">Sistema de información que permita la integración y gestión de sistemas de gestión y el MIPG. </t>
  </si>
  <si>
    <t>Servicio al ciudadano</t>
  </si>
  <si>
    <t>Sistema de gestión de derechos de ingreso con pago en línea (Reservas ecoturísticas)</t>
  </si>
  <si>
    <t>PQR - Ventanilla única</t>
  </si>
  <si>
    <t>Sostenibilidad financiera y negocios ambientales</t>
  </si>
  <si>
    <t>Negocios Ambientales INA</t>
  </si>
  <si>
    <t>Incentivos y compensaciones (No apoya ningún proceso y/o procedimiento)</t>
  </si>
  <si>
    <t>Representatividad: carbono y oferta hidrica (No apoya ningún proceso y/o procedimiento)</t>
  </si>
  <si>
    <t>Gestión de talento humano</t>
  </si>
  <si>
    <t>Fortalecimiento del sistema de gestión de talento humano que incluya servicios adicionales como: generación de certificaciones, novedades de planta de personal, bienestar, entre otros</t>
  </si>
  <si>
    <t>Digitalización de hojas de vida - en línea con gestión documental</t>
  </si>
  <si>
    <t>Humano - operación</t>
  </si>
  <si>
    <t>Administracion y manejo</t>
  </si>
  <si>
    <t>Precisión de límites (mantenimiento y operación de equipos)</t>
  </si>
  <si>
    <t>Sistema de gestión de planes de manejo</t>
  </si>
  <si>
    <t>Coberturas de la tierra: Sistema de monitoreo de coberturas</t>
  </si>
  <si>
    <t>Mantenimiento licencias imágenes satelitales (relacionado con monitoreo -operación)</t>
  </si>
  <si>
    <t>Acuerdos con campesinos - Mantenimiento y fortalecimiento del sistema y los servicios geográficos de UOT</t>
  </si>
  <si>
    <t>Desarrollo local sostenible (No apoya ningún proceso y/o procedimiento) Recomendamos revisar su inclusión por su influencia en las AP y su influencia en la estrategia institucional.</t>
  </si>
  <si>
    <t>Herramienta Guardaparques</t>
  </si>
  <si>
    <t>Indice de efectividad del manejo Aemapps- Heco (Apoya proceso, no tiene procedimiento)</t>
  </si>
  <si>
    <t>Restauración (No apoya ningún proceso y/o procedimiento)</t>
  </si>
  <si>
    <t>Dashboard  (No apoya ningún proceso y/o procedimiento)</t>
  </si>
  <si>
    <t>Coordinación del SINAP</t>
  </si>
  <si>
    <t xml:space="preserve">RUNAP </t>
  </si>
  <si>
    <t>Gestion de recursos fisicos</t>
  </si>
  <si>
    <t>Activos de información</t>
  </si>
  <si>
    <t>Tienda de parques</t>
  </si>
  <si>
    <t>Inventarios</t>
  </si>
  <si>
    <t>Gestion de tecnologias y seguridad de la Informacion</t>
  </si>
  <si>
    <t>Analisis estratégico bajo arquitectura empresarial</t>
  </si>
  <si>
    <t>X-Road</t>
  </si>
  <si>
    <t>Carpeta ciudadana y autenticación digital</t>
  </si>
  <si>
    <t>Integración de esquema de usuarios</t>
  </si>
  <si>
    <t>Actualización de la infraestructura de radiocomunicaciones</t>
  </si>
  <si>
    <t>Gestión del conocimiento</t>
  </si>
  <si>
    <t>Sistema de informacion de mapas - Nuevo VISOR</t>
  </si>
  <si>
    <t>Fortalecimiento de las herramientas GNSS (GPS-Spots)</t>
  </si>
  <si>
    <t>Implementar el portal de datos abiertos geográficos</t>
  </si>
  <si>
    <t>Servicios de interoperabilidad Geográficos - Geoserver</t>
  </si>
  <si>
    <t>Digitalización de documentos</t>
  </si>
  <si>
    <t xml:space="preserve">Sistema de gestión documental </t>
  </si>
  <si>
    <t>Apoyo al plan de preservación digital</t>
  </si>
  <si>
    <t>Gestión de recursos financieros</t>
  </si>
  <si>
    <t>Mejora en reportes NEON e interoperabilidad con SIIF</t>
  </si>
  <si>
    <t>Gestion juridica</t>
  </si>
  <si>
    <t>Servicio para la representación judicial y extrajudicial: estado del proceso</t>
  </si>
  <si>
    <t>SI Predial</t>
  </si>
  <si>
    <t xml:space="preserve">Número de usuarios beneficiados anualmente?
(Si (usuario externo): 10, No (usuario interno): 0) </t>
  </si>
  <si>
    <t>Existe una alta resistencia al cambio?
(Si: 0, No:10)</t>
  </si>
  <si>
    <t>Tiene dependencia de sistemas actuales?
(Si: 0, No: 10)</t>
  </si>
  <si>
    <t>Manejo de mailing y comunicacion Asertiva</t>
  </si>
  <si>
    <t>Operación herramienta trámites</t>
  </si>
  <si>
    <t>Gestión de riesgos</t>
  </si>
  <si>
    <t>Servicios web de situaciones de orden público</t>
  </si>
  <si>
    <t>Servicios web de alertas por focos de calor</t>
  </si>
  <si>
    <t>Servicios web de amenazas naturales</t>
  </si>
  <si>
    <t>AEMAPPS - Heco</t>
  </si>
  <si>
    <t>Participacion ciudadana</t>
  </si>
  <si>
    <t>Sotenibilidad y negocios ambientales</t>
  </si>
  <si>
    <t>Incentivos y compensaciones</t>
  </si>
  <si>
    <t>Representatividad: carbono y oferta hidrica</t>
  </si>
  <si>
    <t>Servicio para la generación de certificaciones</t>
  </si>
  <si>
    <t>Novedades de planta de personal</t>
  </si>
  <si>
    <t>Digitalización de hojas de vida</t>
  </si>
  <si>
    <t>Cursos virtuales</t>
  </si>
  <si>
    <t>Humano</t>
  </si>
  <si>
    <t>Acuerdos con campesinos</t>
  </si>
  <si>
    <t>Acuerdos con actores para desarrollo de proyectos</t>
  </si>
  <si>
    <t>Trámites Ambientales</t>
  </si>
  <si>
    <t>Pagos en línea de tramites</t>
  </si>
  <si>
    <t>Fortalecer los servicios geográficos de UOT</t>
  </si>
  <si>
    <t>Restauración</t>
  </si>
  <si>
    <t>Guardaparques</t>
  </si>
  <si>
    <t>Indice de efectividad</t>
  </si>
  <si>
    <t>Coberturas de la tierra</t>
  </si>
  <si>
    <t>Nuevos proyectos de automatización de procesos y machine Learning</t>
  </si>
  <si>
    <t>Monitoreo</t>
  </si>
  <si>
    <t>Desarrollo local sostenible</t>
  </si>
  <si>
    <t>Sancionatorios</t>
  </si>
  <si>
    <t>RUNAP</t>
  </si>
  <si>
    <t>Dashboard</t>
  </si>
  <si>
    <t>Fortalecimiento y gestión de SICO SMART</t>
  </si>
  <si>
    <t>Sistema de informacion de mapas - VISOR</t>
  </si>
  <si>
    <t>Gestión de servicios en el Bus de MinTIC</t>
  </si>
  <si>
    <t>Plataforma de comunicaciones / Internet</t>
  </si>
  <si>
    <t>Telecomunicaciones</t>
  </si>
  <si>
    <t>Boton de panico -GARMIN</t>
  </si>
  <si>
    <t>Conectividad (21 meses)</t>
  </si>
  <si>
    <t>Radiocomunicaciones</t>
  </si>
  <si>
    <t xml:space="preserve">Infraestructura tecnologica </t>
  </si>
  <si>
    <t>Nube</t>
  </si>
  <si>
    <t>Gestión de recursos finacnieros</t>
  </si>
  <si>
    <t>Sistema de gestión documental y digitalización de documentos</t>
  </si>
  <si>
    <t>Sitio web unión europea</t>
  </si>
  <si>
    <t>App Ecoturísmo</t>
  </si>
  <si>
    <t>Portal Chiribiquete</t>
  </si>
  <si>
    <t>Visor</t>
  </si>
  <si>
    <t>Componente geográfico sistema de información</t>
  </si>
  <si>
    <t>Automatización de trámites</t>
  </si>
  <si>
    <t>Ventanilla única</t>
  </si>
  <si>
    <t>Antivirus</t>
  </si>
  <si>
    <t>Switches</t>
  </si>
  <si>
    <t>Respaldo de la información</t>
  </si>
  <si>
    <t>Autocad</t>
  </si>
  <si>
    <t>Almacenamiento institucional</t>
  </si>
  <si>
    <t>ArcGIS</t>
  </si>
  <si>
    <t>Wifi</t>
  </si>
  <si>
    <t>Licenciamiento Office</t>
  </si>
  <si>
    <t>IpV6</t>
  </si>
  <si>
    <t>Licencias correo electrónico</t>
  </si>
  <si>
    <t>Conectividad</t>
  </si>
  <si>
    <t>Adquisición de equipos de cómputo</t>
  </si>
  <si>
    <t>Renovación datacenter</t>
  </si>
  <si>
    <t>Mantenimiento equipos tecnológicos</t>
  </si>
  <si>
    <t>Mantenimiento UPS</t>
  </si>
  <si>
    <t>Actualización del sistema de Radiocomunicaciones</t>
  </si>
  <si>
    <t>Mantenimiento CCTV</t>
  </si>
  <si>
    <t>Sistema para la gestión de la seguridad de la información</t>
  </si>
  <si>
    <t>Sistema análisis de vulnerabilidades</t>
  </si>
  <si>
    <t>Plan de comunicaciones SGSI</t>
  </si>
  <si>
    <t>Modelo de seguridad de la información.</t>
  </si>
  <si>
    <t>Evaluación de tendencias tecnológicas</t>
  </si>
  <si>
    <t>Tendencias tecnológicas</t>
  </si>
  <si>
    <t>Nombre</t>
  </si>
  <si>
    <t>Características</t>
  </si>
  <si>
    <t>Cloud Computing</t>
  </si>
  <si>
    <t>Autoservicio bajo demanda (On-demand self-service)
 Acceso amplio a la red
 Conjunto común de recursos
 Rápida elasticidad
 Servicio medible</t>
  </si>
  <si>
    <t>Inteligencia Artificial - Machine Learning</t>
  </si>
  <si>
    <t>Predicciones sobre comportamientos, reacciones y tendencias en datos almacenados y clasificados</t>
  </si>
  <si>
    <t>Internet de las Cosas</t>
  </si>
  <si>
    <t>Interconexión de cualquier objeto o producto con otro a través de la red</t>
  </si>
  <si>
    <t>Big Data - Analítica</t>
  </si>
  <si>
    <t>Manejo de altos volúmenes de información y velocidad de los datos o rapidez en la que son creados</t>
  </si>
  <si>
    <t>BlockChain</t>
  </si>
  <si>
    <t>Transacciones automáticas confiables con integridad del proceso en bloques de transacción</t>
  </si>
  <si>
    <t>Microservicios - SOA</t>
  </si>
  <si>
    <t>Manejo de arquitectura descentralizada o software descompuesto en diferentes partes independientes</t>
  </si>
  <si>
    <t>DevOps</t>
  </si>
  <si>
    <t>Uso de contenedores que permiten el despliegue y desarrollo de aplicaciones rápidamente</t>
  </si>
  <si>
    <t>Plataformas de Ciberseguridad</t>
  </si>
  <si>
    <t>Análisis de todo el tráfico de red para la reducción de los ciberataques</t>
  </si>
  <si>
    <t>Realidad Aumentada</t>
  </si>
  <si>
    <t>Facilita el aprendizaje y enseñanza de una forma rápida y más adecuada</t>
  </si>
  <si>
    <t>Plataforma colaborativa</t>
  </si>
  <si>
    <t>Espacio digital común en una organización para la generación colaborativa de documentos y contenido digital en general</t>
  </si>
  <si>
    <t>Robótica y drones</t>
  </si>
  <si>
    <t>Elementos electromecánicos que pueden ejecutar tareas físicas para las cuales han sido diseñados. Ejemplo: Clasificación de frutas</t>
  </si>
  <si>
    <t>Impresión 3D</t>
  </si>
  <si>
    <t>Generación tridimensional de objetos a partir de apilamiento de capas, que en conjunto generan una figura que corresponde a un diseño previo</t>
  </si>
  <si>
    <t>Otra…</t>
  </si>
  <si>
    <t>Aplicaciones móviles</t>
  </si>
  <si>
    <t>Uso de nube- Software como servicio</t>
  </si>
  <si>
    <t>Uso de nube- Plataforma como servicio</t>
  </si>
  <si>
    <t>Uso de nube- Infraestructura como servicio</t>
  </si>
  <si>
    <t>Automatización de procesos con motor BPM (Business Process Manager)</t>
  </si>
  <si>
    <t>Automatización de procesos con motor RPA (Robotic Process Automation)</t>
  </si>
  <si>
    <t>Software para análisis de datos descriptivo</t>
  </si>
  <si>
    <t>Software para análisis de datos predictivo</t>
  </si>
  <si>
    <t>Software para análisis de datos cognitivo</t>
  </si>
  <si>
    <t>Software de inteligencia artificial</t>
  </si>
  <si>
    <t>Blockchain</t>
  </si>
  <si>
    <t>Gestión y análisis de datos estructurados (Motores ETL-ELT, Bodegas de datos y datamarts)</t>
  </si>
  <si>
    <t>Gestión y análisis de datos no estructurados (documentos, audios, videos) con Big Data</t>
  </si>
  <si>
    <t>Herramientas de gestión de calidad de datos</t>
  </si>
  <si>
    <t>Bases de datos NoSQL (Not Only SQL)</t>
  </si>
  <si>
    <t>Internet de las cosas (IOT)</t>
  </si>
  <si>
    <t>Arquitectura de sistemas orientada a servicios SOA</t>
  </si>
  <si>
    <t>Arquitectura de sistemas orientada a Microservicios</t>
  </si>
  <si>
    <t>Máquinas virtuales (Virtualización de hardware)</t>
  </si>
  <si>
    <t>Virtualización de sistema operativo en contenedores (Docker)</t>
  </si>
  <si>
    <t>Metodologías ágiles</t>
  </si>
  <si>
    <t>Devops</t>
  </si>
  <si>
    <t>Plataforma de interoperabilidad X-ROAD</t>
  </si>
  <si>
    <t>Carpeta ciudadana</t>
  </si>
  <si>
    <t>Plataforma de publicación de datos abiertos</t>
  </si>
  <si>
    <t>Arquitectura Empresarial con el marco TOGAF 9.2</t>
  </si>
  <si>
    <t>Gobierno y Gestión de TI con el marco COBIT 2019</t>
  </si>
  <si>
    <t>Gestión de servicios de TI con el marco ITIL v4</t>
  </si>
  <si>
    <t>Gestión de proyectos con PMI</t>
  </si>
  <si>
    <t>Grupo de interés</t>
  </si>
  <si>
    <t>Descripción</t>
  </si>
  <si>
    <t>Plan de comunicación del PETI</t>
  </si>
  <si>
    <t>Mensaje</t>
  </si>
  <si>
    <t>Canal</t>
  </si>
  <si>
    <t>Formato</t>
  </si>
  <si>
    <t>Responsable</t>
  </si>
  <si>
    <t>Frecuencia</t>
  </si>
  <si>
    <t>Formato de indicador</t>
  </si>
  <si>
    <t>Código</t>
  </si>
  <si>
    <t>Frecuencia de medición</t>
  </si>
  <si>
    <t>EJ. IE01</t>
  </si>
  <si>
    <t>Id Meta</t>
  </si>
  <si>
    <t>Nombre meta asociada</t>
  </si>
  <si>
    <t>Variables</t>
  </si>
  <si>
    <t>Fuente</t>
  </si>
  <si>
    <t>Variable 1</t>
  </si>
  <si>
    <t>Definición de variable 1</t>
  </si>
  <si>
    <t>Fuente de información</t>
  </si>
  <si>
    <t>Variable 2</t>
  </si>
  <si>
    <t>Definición de variable 2</t>
  </si>
  <si>
    <t>Formulación</t>
  </si>
  <si>
    <t>Ej. Número de solicitudes aprobadas / Número total de solicitudes</t>
  </si>
  <si>
    <t>Rangos</t>
  </si>
  <si>
    <t>Bueno</t>
  </si>
  <si>
    <t>de</t>
  </si>
  <si>
    <t>a</t>
  </si>
  <si>
    <t>Intermedio</t>
  </si>
  <si>
    <t>Malo</t>
  </si>
  <si>
    <t>Tablero Indicadores</t>
  </si>
  <si>
    <t>Proyecto</t>
  </si>
  <si>
    <t>Avance real</t>
  </si>
  <si>
    <t>Avance esperado</t>
  </si>
  <si>
    <t>Desface</t>
  </si>
  <si>
    <t>I008</t>
  </si>
  <si>
    <t>I002</t>
  </si>
  <si>
    <t>I001</t>
  </si>
  <si>
    <t>I007</t>
  </si>
  <si>
    <t>Objetivo de TI</t>
  </si>
  <si>
    <t>Meta de TI</t>
  </si>
  <si>
    <t>Indicador</t>
  </si>
  <si>
    <t>Valor actual</t>
  </si>
  <si>
    <t>Fecha Medición</t>
  </si>
  <si>
    <t>Ej. 60%</t>
  </si>
  <si>
    <t>Ej. 99%</t>
  </si>
  <si>
    <t>Id proceso de TI</t>
  </si>
  <si>
    <t>Nombre Proceso</t>
  </si>
  <si>
    <t>Ej. 20%</t>
  </si>
  <si>
    <t>Estructura guía PETI v1.0 de 2016</t>
  </si>
  <si>
    <t>Guía  PETI v2.0 2019</t>
  </si>
  <si>
    <t>Sección</t>
  </si>
  <si>
    <t>Evidencia</t>
  </si>
  <si>
    <t>1. Objetivo</t>
  </si>
  <si>
    <t>Objetivo</t>
  </si>
  <si>
    <t>Sesión 15</t>
  </si>
  <si>
    <t>2. Alcance</t>
  </si>
  <si>
    <t>Alcance</t>
  </si>
  <si>
    <t>3. Marco normativo</t>
  </si>
  <si>
    <t>Marco Normativo</t>
  </si>
  <si>
    <t>Sesión 18</t>
  </si>
  <si>
    <t>4. Rupturas estratégicas</t>
  </si>
  <si>
    <t>Rupturas estratégicas</t>
  </si>
  <si>
    <t xml:space="preserve"> Consideraciones</t>
  </si>
  <si>
    <t>Principios de la Transformación Digital</t>
  </si>
  <si>
    <t>5.1. Estrategia de TI</t>
  </si>
  <si>
    <t>Misión de TI</t>
  </si>
  <si>
    <t>Sesión 2</t>
  </si>
  <si>
    <t>Visión de TI</t>
  </si>
  <si>
    <t>Objetivos de TI</t>
  </si>
  <si>
    <t>Estrategia Sectorial</t>
  </si>
  <si>
    <t>Evidencia complementaria de la fase 2</t>
  </si>
  <si>
    <t>Plan Nacional de Desarrollo</t>
  </si>
  <si>
    <t>Plan decenal</t>
  </si>
  <si>
    <t>Evidencia complementaria de la fase 3</t>
  </si>
  <si>
    <t>Plan estratégico institucional</t>
  </si>
  <si>
    <t>Objetivos institucionales</t>
  </si>
  <si>
    <t>Políticas de TI</t>
  </si>
  <si>
    <t>5.2. Uso y apropiación</t>
  </si>
  <si>
    <t>Nivel de aceptación y uso de la
tecnología</t>
  </si>
  <si>
    <t>Sesión 6</t>
  </si>
  <si>
    <t>Análisis DOFA</t>
  </si>
  <si>
    <t>Nivel de adopción de la
tecnología y la satisfacción en su uso</t>
  </si>
  <si>
    <t>Visión del directivo</t>
  </si>
  <si>
    <t>Sesión 11</t>
  </si>
  <si>
    <t>5.3 Sistemas de Información</t>
  </si>
  <si>
    <t>Situación actual de los sistemas de Información</t>
  </si>
  <si>
    <t>Sesión 10</t>
  </si>
  <si>
    <t>Catálogo de hallazgos</t>
  </si>
  <si>
    <t>Catálogo de Sistemas de Información</t>
  </si>
  <si>
    <t>5.4 Servicios tecnológicos</t>
  </si>
  <si>
    <t>Situación actual de los servicios tecnológicos</t>
  </si>
  <si>
    <t>5.5 Gestión de Información</t>
  </si>
  <si>
    <t xml:space="preserve"> Situación actual de la entidad en materia de gestión de información</t>
  </si>
  <si>
    <t>5.6 Gobierno de TI</t>
  </si>
  <si>
    <t>Estructura organizacional actual del área de TI</t>
  </si>
  <si>
    <t xml:space="preserve"> Necesidades de recurso humano de TI</t>
  </si>
  <si>
    <t>5.7 Análisis financiero</t>
  </si>
  <si>
    <t>Costos actuales de operación y funcionamiento del área de TI</t>
  </si>
  <si>
    <t>Iniciativas asociadas a la operación</t>
  </si>
  <si>
    <t>6. Entendimiento estratégico</t>
  </si>
  <si>
    <t>Plan estratégico de la institución pública, sector o territorio</t>
  </si>
  <si>
    <t>Estrategia de la entidad</t>
  </si>
  <si>
    <t>Estructura del sector</t>
  </si>
  <si>
    <t>Evidencia complementaria de la fase 1</t>
  </si>
  <si>
    <t>Estructura organizacional de la entidad</t>
  </si>
  <si>
    <t xml:space="preserve">Ubicación de los procesos relacionados con las tecnologías de la información en el sistema de gestión de calidad. </t>
  </si>
  <si>
    <t>Necesidades de información</t>
  </si>
  <si>
    <t>Alineación de TI con los procesos</t>
  </si>
  <si>
    <t>Sesión 4</t>
  </si>
  <si>
    <t>Recursos vs procesos</t>
  </si>
  <si>
    <t>7.1 Estrategia de TI</t>
  </si>
  <si>
    <t>Estrategia de TI vs Plan sectorial o territorial</t>
  </si>
  <si>
    <t>Estrategia de TI vs plan estrategia de la entidad</t>
  </si>
  <si>
    <t>Objetivos de TI vs Objetivos de la entidad</t>
  </si>
  <si>
    <t>7.2 Gobierno de TI</t>
  </si>
  <si>
    <t>Marco legal y normativo</t>
  </si>
  <si>
    <t>Instancias de toma de decisión</t>
  </si>
  <si>
    <t>Estructura organizacional de TI</t>
  </si>
  <si>
    <t>Roles y perfiles de TI</t>
  </si>
  <si>
    <t>Modelo de gestión de proyectos</t>
  </si>
  <si>
    <t>Acuerdos de nivel de servicios</t>
  </si>
  <si>
    <t>Cadena de valor de TI</t>
  </si>
  <si>
    <t>Procesos de TI</t>
  </si>
  <si>
    <t>Procesos o procedimientos</t>
  </si>
  <si>
    <t>Indicadores de procesos de TI</t>
  </si>
  <si>
    <t>Esquema de transferencia del conocimiento</t>
  </si>
  <si>
    <t>Plan de implementación de procesos</t>
  </si>
  <si>
    <t>Sesión 14</t>
  </si>
  <si>
    <t>Iniciativas de transformación</t>
  </si>
  <si>
    <t>7.3 Gestión de información</t>
  </si>
  <si>
    <t>Iniciativas de información</t>
  </si>
  <si>
    <t>Arquitectura de información</t>
  </si>
  <si>
    <t>7.4 Sistemas de información</t>
  </si>
  <si>
    <t>Iniciativas de sistemas de información</t>
  </si>
  <si>
    <t>Arquitectura de sistemas de información</t>
  </si>
  <si>
    <t>Proceso de soporte técnico</t>
  </si>
  <si>
    <t>7.5 Modelo de gestión de servicios tecnológicos</t>
  </si>
  <si>
    <t>Criterios de calidad y procesos de gestión de servicios TIC</t>
  </si>
  <si>
    <t>Arquitectura de hardware</t>
  </si>
  <si>
    <t>Servicios de operación</t>
  </si>
  <si>
    <t>Mesa de servicios</t>
  </si>
  <si>
    <t>Procedimientos de gestión</t>
  </si>
  <si>
    <t>7.6 Uso y apropiación</t>
  </si>
  <si>
    <t>Iniciativas de uso y apropiación</t>
  </si>
  <si>
    <t>Catálogo de iniciativas de transformación</t>
  </si>
  <si>
    <t>8. Modelo de planeación</t>
  </si>
  <si>
    <t>Lineamientos o principios que rigen el plan TIC</t>
  </si>
  <si>
    <t>Consideraciones</t>
  </si>
  <si>
    <t>Lineamientos de TD del PND</t>
  </si>
  <si>
    <t>Actividades estratégicas</t>
  </si>
  <si>
    <t xml:space="preserve">Sesión 13 </t>
  </si>
  <si>
    <t>Catálogo de brechas</t>
  </si>
  <si>
    <t>Mapa de ruta</t>
  </si>
  <si>
    <t>Sesión 17</t>
  </si>
  <si>
    <t>Hoja de ruta</t>
  </si>
  <si>
    <t>Indicadores de dominios</t>
  </si>
  <si>
    <t>Proyección presupuesto TI</t>
  </si>
  <si>
    <t>Plan de inversión de sistemas de información</t>
  </si>
  <si>
    <t>Plan de proyectos de servicios tecnológicos</t>
  </si>
  <si>
    <t>Plan proyecto inversión</t>
  </si>
  <si>
    <t>9. Plan de comunicaciones del PETI</t>
  </si>
  <si>
    <t>Plan de comunicaciones del PETI</t>
  </si>
  <si>
    <t>Sesión 20</t>
  </si>
  <si>
    <t>Tramite en linea</t>
  </si>
  <si>
    <t>Nivel Complejidad</t>
  </si>
  <si>
    <t>Nivel de criticidad</t>
  </si>
  <si>
    <t>Nivel de satisfaccion</t>
  </si>
  <si>
    <t>Bajo</t>
  </si>
  <si>
    <t>No</t>
  </si>
  <si>
    <t>Medio</t>
  </si>
  <si>
    <t>Alto</t>
  </si>
  <si>
    <t xml:space="preserve">Vigente desde </t>
  </si>
  <si>
    <t xml:space="preserve">Versión: </t>
  </si>
  <si>
    <t>Código:</t>
  </si>
  <si>
    <t>HOJA DE RUTA CON PRIORIZACIÓN DE PROYECTOS VERSIÓN 2022
 PLAN ESTRATÉGICO DE TECNOLOGÍAS DE LA INFORMACIÓN Y LASS COMUNICACIONES - PETIC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</si>
</sst>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\ &quot;M&quot;;\-&quot;$&quot;\ #,##0\ &quot;M&quot;"/>
  </numFmts>
  <fonts count="29">
    <font>
      <sz val="11"/>
      <color theme="1"/>
      <name val="Arial"/>
    </font>
    <font>
      <b/>
      <sz val="12"/>
      <color theme="0"/>
      <name val="Titillium Web"/>
    </font>
    <font>
      <b/>
      <sz val="8"/>
      <color rgb="FFFFFFFF"/>
      <name val="Titillium Web"/>
    </font>
    <font>
      <sz val="11"/>
      <name val="Arial"/>
    </font>
    <font>
      <b/>
      <sz val="11"/>
      <color theme="0"/>
      <name val="Titillium Web"/>
    </font>
    <font>
      <sz val="12"/>
      <color theme="1"/>
      <name val="Titillium Web"/>
    </font>
    <font>
      <sz val="11"/>
      <color theme="1"/>
      <name val="Titillium Web"/>
    </font>
    <font>
      <sz val="8"/>
      <color theme="1"/>
      <name val="Titillium Web"/>
    </font>
    <font>
      <b/>
      <sz val="12"/>
      <color theme="1"/>
      <name val="Titillium Web"/>
    </font>
    <font>
      <sz val="11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sz val="8"/>
      <color theme="1"/>
      <name val="Arial"/>
    </font>
    <font>
      <sz val="10"/>
      <color theme="1"/>
      <name val="Titillium Web"/>
    </font>
    <font>
      <b/>
      <sz val="12"/>
      <color rgb="FFFFFFFF"/>
      <name val="&quot;Titillium Web&quot;"/>
    </font>
    <font>
      <sz val="11"/>
      <color rgb="FF000000"/>
      <name val="Arial"/>
    </font>
    <font>
      <sz val="11"/>
      <color rgb="FF000000"/>
      <name val="Calibri"/>
    </font>
    <font>
      <b/>
      <sz val="10"/>
      <color rgb="FFFFFFFF"/>
      <name val="&quot;Titillium Web&quot;"/>
    </font>
    <font>
      <sz val="9"/>
      <color rgb="FFFFFFFF"/>
      <name val="&quot;Titillium Web&quot;"/>
    </font>
    <font>
      <sz val="12"/>
      <color rgb="FF000000"/>
      <name val="&quot;Titillium Web&quot;"/>
    </font>
    <font>
      <sz val="9"/>
      <color rgb="FF000000"/>
      <name val="Arial"/>
    </font>
    <font>
      <sz val="10"/>
      <color rgb="FF757070"/>
      <name val="Titillium Web"/>
    </font>
    <font>
      <sz val="12"/>
      <color rgb="FF757070"/>
      <name val="Titillium Web"/>
    </font>
    <font>
      <sz val="11"/>
      <color rgb="FF006100"/>
      <name val="Calibri"/>
    </font>
    <font>
      <sz val="11"/>
      <color rgb="FF9C5700"/>
      <name val="Calibri"/>
    </font>
    <font>
      <sz val="11"/>
      <color rgb="FF9C0006"/>
      <name val="Calibri"/>
    </font>
    <font>
      <sz val="10"/>
      <color theme="1"/>
      <name val="Calibri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theme="0"/>
        <bgColor theme="0"/>
      </patternFill>
    </fill>
    <fill>
      <patternFill patternType="solid">
        <fgColor rgb="FF8EAADB"/>
        <bgColor rgb="FF8EAADB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B4C6E7"/>
        <bgColor rgb="FFB4C6E7"/>
      </patternFill>
    </fill>
    <fill>
      <patternFill patternType="solid">
        <fgColor rgb="FF00FF00"/>
        <bgColor rgb="FF00FF00"/>
      </patternFill>
    </fill>
    <fill>
      <patternFill patternType="solid">
        <fgColor theme="5"/>
        <bgColor theme="5"/>
      </patternFill>
    </fill>
    <fill>
      <patternFill patternType="solid">
        <fgColor rgb="FF333F4F"/>
        <bgColor rgb="FF333F4F"/>
      </patternFill>
    </fill>
    <fill>
      <patternFill patternType="solid">
        <fgColor rgb="FFDEEAF6"/>
        <bgColor rgb="FFDEEAF6"/>
      </patternFill>
    </fill>
    <fill>
      <patternFill patternType="solid">
        <fgColor rgb="FF2F5496"/>
        <bgColor rgb="FF2F54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1E4E79"/>
      </right>
      <top/>
      <bottom/>
      <diagonal/>
    </border>
    <border>
      <left style="thin">
        <color rgb="FF1E4E79"/>
      </left>
      <right style="thin">
        <color rgb="FF1E4E79"/>
      </right>
      <top/>
      <bottom/>
      <diagonal/>
    </border>
    <border>
      <left style="thin">
        <color rgb="FF1E4E79"/>
      </left>
      <right/>
      <top style="thin">
        <color rgb="FF1E4E79"/>
      </top>
      <bottom style="thin">
        <color rgb="FF1E4E79"/>
      </bottom>
      <diagonal/>
    </border>
    <border>
      <left/>
      <right/>
      <top style="thin">
        <color rgb="FF1E4E79"/>
      </top>
      <bottom style="thin">
        <color rgb="FF1E4E79"/>
      </bottom>
      <diagonal/>
    </border>
    <border>
      <left/>
      <right style="thin">
        <color rgb="FF1E4E79"/>
      </right>
      <top style="thin">
        <color rgb="FF1E4E79"/>
      </top>
      <bottom style="thin">
        <color rgb="FF1E4E79"/>
      </bottom>
      <diagonal/>
    </border>
    <border>
      <left/>
      <right/>
      <top style="thin">
        <color rgb="FF1E4E79"/>
      </top>
      <bottom style="thin">
        <color rgb="FF1E4E79"/>
      </bottom>
      <diagonal/>
    </border>
    <border>
      <left/>
      <right/>
      <top/>
      <bottom/>
      <diagonal/>
    </border>
    <border>
      <left/>
      <right style="thin">
        <color rgb="FF1E4E79"/>
      </right>
      <top/>
      <bottom/>
      <diagonal/>
    </border>
    <border>
      <left style="thin">
        <color rgb="FF1E4E79"/>
      </left>
      <right style="thin">
        <color rgb="FF1E4E79"/>
      </right>
      <top/>
      <bottom/>
      <diagonal/>
    </border>
    <border>
      <left style="thin">
        <color rgb="FF1E4E79"/>
      </left>
      <right/>
      <top style="thin">
        <color rgb="FF1E4E79"/>
      </top>
      <bottom style="medium">
        <color rgb="FF000000"/>
      </bottom>
      <diagonal/>
    </border>
    <border>
      <left/>
      <right/>
      <top style="thin">
        <color rgb="FF1E4E79"/>
      </top>
      <bottom style="medium">
        <color rgb="FF000000"/>
      </bottom>
      <diagonal/>
    </border>
    <border>
      <left/>
      <right style="thin">
        <color rgb="FF1E4E79"/>
      </right>
      <top style="thin">
        <color rgb="FF1E4E79"/>
      </top>
      <bottom style="medium">
        <color rgb="FF000000"/>
      </bottom>
      <diagonal/>
    </border>
    <border>
      <left/>
      <right/>
      <top style="thin">
        <color rgb="FF1E4E79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1E4E79"/>
      </left>
      <right style="thin">
        <color rgb="FF1E4E79"/>
      </right>
      <top style="thin">
        <color rgb="FF1E4E79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1E4E79"/>
      </left>
      <right/>
      <top/>
      <bottom/>
      <diagonal/>
    </border>
    <border>
      <left/>
      <right style="thin">
        <color rgb="FF1E4E79"/>
      </right>
      <top/>
      <bottom/>
      <diagonal/>
    </border>
    <border>
      <left style="thin">
        <color rgb="FF1E4E79"/>
      </left>
      <right style="thin">
        <color rgb="FF1E4E79"/>
      </right>
      <top/>
      <bottom/>
      <diagonal/>
    </border>
    <border>
      <left style="thin">
        <color rgb="FF1E4E79"/>
      </left>
      <right/>
      <top/>
      <bottom/>
      <diagonal/>
    </border>
    <border>
      <left/>
      <right style="thin">
        <color rgb="FF1E4E79"/>
      </right>
      <top/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vertical="center" wrapText="1"/>
    </xf>
    <xf numFmtId="164" fontId="0" fillId="3" borderId="22" xfId="0" applyNumberFormat="1" applyFont="1" applyFill="1" applyBorder="1"/>
    <xf numFmtId="164" fontId="8" fillId="4" borderId="22" xfId="0" applyNumberFormat="1" applyFont="1" applyFill="1" applyBorder="1" applyAlignment="1">
      <alignment wrapText="1"/>
    </xf>
    <xf numFmtId="164" fontId="9" fillId="4" borderId="22" xfId="0" applyNumberFormat="1" applyFont="1" applyFill="1" applyBorder="1"/>
    <xf numFmtId="164" fontId="9" fillId="3" borderId="22" xfId="0" applyNumberFormat="1" applyFont="1" applyFill="1" applyBorder="1"/>
    <xf numFmtId="0" fontId="5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left" vertical="center" wrapText="1"/>
    </xf>
    <xf numFmtId="164" fontId="9" fillId="5" borderId="22" xfId="0" applyNumberFormat="1" applyFont="1" applyFill="1" applyBorder="1"/>
    <xf numFmtId="164" fontId="8" fillId="3" borderId="22" xfId="0" applyNumberFormat="1" applyFont="1" applyFill="1" applyBorder="1" applyAlignment="1">
      <alignment wrapText="1"/>
    </xf>
    <xf numFmtId="164" fontId="9" fillId="0" borderId="22" xfId="0" applyNumberFormat="1" applyFont="1" applyBorder="1"/>
    <xf numFmtId="0" fontId="5" fillId="3" borderId="23" xfId="0" applyFont="1" applyFill="1" applyBorder="1" applyAlignment="1">
      <alignment vertical="center" wrapText="1"/>
    </xf>
    <xf numFmtId="0" fontId="6" fillId="5" borderId="23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164" fontId="8" fillId="3" borderId="22" xfId="0" applyNumberFormat="1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left" vertical="center" wrapText="1"/>
    </xf>
    <xf numFmtId="164" fontId="9" fillId="5" borderId="22" xfId="0" applyNumberFormat="1" applyFont="1" applyFill="1" applyBorder="1" applyAlignment="1">
      <alignment horizontal="right" vertical="center"/>
    </xf>
    <xf numFmtId="164" fontId="0" fillId="5" borderId="22" xfId="0" applyNumberFormat="1" applyFont="1" applyFill="1" applyBorder="1"/>
    <xf numFmtId="164" fontId="9" fillId="5" borderId="27" xfId="0" applyNumberFormat="1" applyFont="1" applyFill="1" applyBorder="1"/>
    <xf numFmtId="0" fontId="5" fillId="0" borderId="2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5" borderId="27" xfId="0" applyFont="1" applyFill="1" applyBorder="1" applyAlignment="1">
      <alignment vertical="center" wrapText="1"/>
    </xf>
    <xf numFmtId="164" fontId="8" fillId="4" borderId="22" xfId="0" applyNumberFormat="1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164" fontId="9" fillId="5" borderId="23" xfId="0" applyNumberFormat="1" applyFont="1" applyFill="1" applyBorder="1"/>
    <xf numFmtId="164" fontId="9" fillId="7" borderId="22" xfId="0" applyNumberFormat="1" applyFont="1" applyFill="1" applyBorder="1"/>
    <xf numFmtId="164" fontId="0" fillId="5" borderId="23" xfId="0" applyNumberFormat="1" applyFont="1" applyFill="1" applyBorder="1"/>
    <xf numFmtId="0" fontId="5" fillId="3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horizontal="left"/>
    </xf>
    <xf numFmtId="0" fontId="0" fillId="0" borderId="0" xfId="0" applyFont="1"/>
    <xf numFmtId="0" fontId="12" fillId="0" borderId="0" xfId="0" applyFont="1" applyAlignment="1">
      <alignment horizontal="center"/>
    </xf>
    <xf numFmtId="0" fontId="6" fillId="6" borderId="23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right" vertical="center" wrapText="1"/>
    </xf>
    <xf numFmtId="0" fontId="10" fillId="0" borderId="0" xfId="0" applyFont="1"/>
    <xf numFmtId="0" fontId="15" fillId="0" borderId="0" xfId="0" applyFont="1" applyAlignment="1">
      <alignment wrapText="1"/>
    </xf>
    <xf numFmtId="0" fontId="14" fillId="10" borderId="25" xfId="0" applyFont="1" applyFill="1" applyBorder="1" applyAlignment="1">
      <alignment horizontal="center" wrapText="1"/>
    </xf>
    <xf numFmtId="0" fontId="14" fillId="10" borderId="31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17" fillId="10" borderId="25" xfId="0" applyFont="1" applyFill="1" applyBorder="1" applyAlignment="1">
      <alignment horizontal="left" wrapText="1"/>
    </xf>
    <xf numFmtId="0" fontId="18" fillId="10" borderId="31" xfId="0" applyFont="1" applyFill="1" applyBorder="1" applyAlignment="1">
      <alignment horizontal="left" wrapText="1"/>
    </xf>
    <xf numFmtId="0" fontId="19" fillId="11" borderId="31" xfId="0" applyFont="1" applyFill="1" applyBorder="1" applyAlignment="1">
      <alignment wrapText="1"/>
    </xf>
    <xf numFmtId="0" fontId="16" fillId="0" borderId="31" xfId="0" applyFont="1" applyBorder="1" applyAlignment="1">
      <alignment wrapText="1"/>
    </xf>
    <xf numFmtId="0" fontId="18" fillId="10" borderId="31" xfId="0" applyFont="1" applyFill="1" applyBorder="1" applyAlignment="1">
      <alignment horizontal="left" wrapText="1"/>
    </xf>
    <xf numFmtId="0" fontId="20" fillId="0" borderId="0" xfId="0" applyFont="1" applyAlignment="1">
      <alignment wrapText="1"/>
    </xf>
    <xf numFmtId="0" fontId="15" fillId="0" borderId="0" xfId="0" applyFont="1" applyAlignment="1"/>
    <xf numFmtId="0" fontId="14" fillId="10" borderId="25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9" fontId="21" fillId="0" borderId="22" xfId="0" applyNumberFormat="1" applyFont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0" fontId="23" fillId="13" borderId="22" xfId="0" applyFont="1" applyFill="1" applyBorder="1" applyAlignment="1">
      <alignment horizontal="left" vertical="center" wrapText="1"/>
    </xf>
    <xf numFmtId="9" fontId="22" fillId="0" borderId="22" xfId="0" applyNumberFormat="1" applyFont="1" applyBorder="1" applyAlignment="1">
      <alignment horizontal="center" vertical="center" wrapText="1"/>
    </xf>
    <xf numFmtId="0" fontId="24" fillId="14" borderId="22" xfId="0" applyFont="1" applyFill="1" applyBorder="1" applyAlignment="1">
      <alignment horizontal="left" vertical="center" wrapText="1"/>
    </xf>
    <xf numFmtId="0" fontId="25" fillId="15" borderId="2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9" fontId="22" fillId="0" borderId="0" xfId="0" applyNumberFormat="1" applyFont="1" applyAlignment="1">
      <alignment horizontal="center" vertical="center" wrapText="1"/>
    </xf>
    <xf numFmtId="0" fontId="1" fillId="2" borderId="38" xfId="0" applyFont="1" applyFill="1" applyBorder="1" applyAlignment="1">
      <alignment horizontal="center" wrapText="1"/>
    </xf>
    <xf numFmtId="9" fontId="22" fillId="11" borderId="22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wrapText="1"/>
    </xf>
    <xf numFmtId="0" fontId="22" fillId="11" borderId="22" xfId="0" applyFont="1" applyFill="1" applyBorder="1" applyAlignment="1">
      <alignment horizontal="center" vertical="center" wrapText="1"/>
    </xf>
    <xf numFmtId="14" fontId="22" fillId="11" borderId="22" xfId="0" applyNumberFormat="1" applyFont="1" applyFill="1" applyBorder="1" applyAlignment="1">
      <alignment horizontal="center" vertical="center" wrapText="1"/>
    </xf>
    <xf numFmtId="14" fontId="22" fillId="0" borderId="22" xfId="0" applyNumberFormat="1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9" fontId="25" fillId="15" borderId="22" xfId="0" applyNumberFormat="1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wrapText="1"/>
    </xf>
    <xf numFmtId="0" fontId="5" fillId="11" borderId="22" xfId="0" applyFont="1" applyFill="1" applyBorder="1" applyAlignment="1">
      <alignment horizontal="center" vertical="center" wrapText="1"/>
    </xf>
    <xf numFmtId="9" fontId="5" fillId="11" borderId="2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" fillId="2" borderId="18" xfId="0" applyFont="1" applyFill="1" applyBorder="1" applyAlignment="1">
      <alignment horizontal="center" wrapText="1"/>
    </xf>
    <xf numFmtId="0" fontId="26" fillId="16" borderId="18" xfId="0" applyFont="1" applyFill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16" borderId="18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3" fillId="0" borderId="8" xfId="0" applyFont="1" applyBorder="1"/>
    <xf numFmtId="0" fontId="3" fillId="0" borderId="9" xfId="0" applyFont="1" applyBorder="1"/>
    <xf numFmtId="164" fontId="1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18" xfId="0" applyFont="1" applyBorder="1"/>
    <xf numFmtId="164" fontId="9" fillId="5" borderId="21" xfId="0" applyNumberFormat="1" applyFont="1" applyFill="1" applyBorder="1" applyAlignment="1">
      <alignment horizontal="right" vertical="center"/>
    </xf>
    <xf numFmtId="0" fontId="3" fillId="0" borderId="24" xfId="0" applyFont="1" applyBorder="1"/>
    <xf numFmtId="0" fontId="3" fillId="0" borderId="25" xfId="0" applyFont="1" applyBorder="1"/>
    <xf numFmtId="0" fontId="1" fillId="2" borderId="5" xfId="0" applyFont="1" applyFill="1" applyBorder="1" applyAlignment="1">
      <alignment horizontal="center" wrapText="1"/>
    </xf>
    <xf numFmtId="0" fontId="3" fillId="0" borderId="12" xfId="0" applyFont="1" applyBorder="1"/>
    <xf numFmtId="0" fontId="1" fillId="2" borderId="6" xfId="0" applyFont="1" applyFill="1" applyBorder="1" applyAlignment="1">
      <alignment horizontal="center" wrapText="1"/>
    </xf>
    <xf numFmtId="0" fontId="3" fillId="0" borderId="13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3" fillId="0" borderId="28" xfId="0" applyFont="1" applyBorder="1"/>
    <xf numFmtId="0" fontId="10" fillId="0" borderId="21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wrapText="1"/>
    </xf>
    <xf numFmtId="0" fontId="0" fillId="0" borderId="0" xfId="0" applyFont="1" applyAlignment="1"/>
    <xf numFmtId="0" fontId="14" fillId="10" borderId="27" xfId="0" applyFont="1" applyFill="1" applyBorder="1" applyAlignment="1">
      <alignment horizontal="center" wrapText="1"/>
    </xf>
    <xf numFmtId="0" fontId="3" fillId="0" borderId="29" xfId="0" applyFont="1" applyBorder="1"/>
    <xf numFmtId="0" fontId="14" fillId="10" borderId="30" xfId="0" applyFont="1" applyFill="1" applyBorder="1" applyAlignment="1">
      <alignment horizontal="center" wrapText="1"/>
    </xf>
    <xf numFmtId="0" fontId="3" fillId="0" borderId="30" xfId="0" applyFont="1" applyBorder="1"/>
    <xf numFmtId="9" fontId="21" fillId="0" borderId="21" xfId="0" applyNumberFormat="1" applyFont="1" applyBorder="1" applyAlignment="1">
      <alignment horizontal="center" vertical="center" wrapText="1"/>
    </xf>
    <xf numFmtId="0" fontId="1" fillId="12" borderId="33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3" fillId="0" borderId="35" xfId="0" applyFont="1" applyBorder="1"/>
    <xf numFmtId="0" fontId="1" fillId="2" borderId="27" xfId="0" applyFont="1" applyFill="1" applyBorder="1" applyAlignment="1">
      <alignment horizontal="center" vertical="center" wrapText="1"/>
    </xf>
    <xf numFmtId="9" fontId="22" fillId="0" borderId="27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wrapText="1"/>
    </xf>
    <xf numFmtId="0" fontId="3" fillId="0" borderId="37" xfId="0" applyFont="1" applyBorder="1"/>
    <xf numFmtId="9" fontId="22" fillId="11" borderId="27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wrapText="1"/>
    </xf>
    <xf numFmtId="0" fontId="5" fillId="11" borderId="21" xfId="0" applyFont="1" applyFill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9" fontId="5" fillId="11" borderId="21" xfId="0" applyNumberFormat="1" applyFont="1" applyFill="1" applyBorder="1" applyAlignment="1">
      <alignment horizontal="center" vertical="center" wrapText="1"/>
    </xf>
    <xf numFmtId="9" fontId="5" fillId="11" borderId="2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5</xdr:row>
      <xdr:rowOff>0</xdr:rowOff>
    </xdr:from>
    <xdr:ext cx="38100" cy="195738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4706600" y="3162300"/>
          <a:ext cx="38100" cy="19573875"/>
          <a:chOff x="5326950" y="0"/>
          <a:chExt cx="38100" cy="75600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5326950" y="0"/>
            <a:ext cx="38100" cy="7560000"/>
            <a:chOff x="5341238" y="0"/>
            <a:chExt cx="9525" cy="75600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5341238" y="0"/>
              <a:ext cx="9525" cy="7560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5341238" y="0"/>
              <a:ext cx="9525" cy="7560000"/>
            </a:xfrm>
            <a:prstGeom prst="straightConnector1">
              <a:avLst/>
            </a:prstGeom>
            <a:noFill/>
            <a:ln w="1905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43</xdr:col>
      <xdr:colOff>0</xdr:colOff>
      <xdr:row>5</xdr:row>
      <xdr:rowOff>0</xdr:rowOff>
    </xdr:from>
    <xdr:ext cx="38100" cy="195548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6878300" y="3162300"/>
          <a:ext cx="38100" cy="19554825"/>
          <a:chOff x="5326950" y="0"/>
          <a:chExt cx="38100" cy="7560000"/>
        </a:xfrm>
      </xdr:grpSpPr>
      <xdr:grpSp>
        <xdr:nvGrpSpPr>
          <xdr:cNvPr id="7" name="Shap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5326950" y="0"/>
            <a:ext cx="38100" cy="7560000"/>
            <a:chOff x="5341238" y="0"/>
            <a:chExt cx="9525" cy="7560000"/>
          </a:xfrm>
        </xdr:grpSpPr>
        <xdr:sp macro="" textlink="">
          <xdr:nvSpPr>
            <xdr:cNvPr id="8" name="Shape 4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5341238" y="0"/>
              <a:ext cx="9525" cy="7560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" name="Shape 7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CxnSpPr/>
          </xdr:nvCxnSpPr>
          <xdr:spPr>
            <a:xfrm>
              <a:off x="5341238" y="0"/>
              <a:ext cx="9525" cy="7560000"/>
            </a:xfrm>
            <a:prstGeom prst="straightConnector1">
              <a:avLst/>
            </a:prstGeom>
            <a:noFill/>
            <a:ln w="1905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18</xdr:col>
      <xdr:colOff>0</xdr:colOff>
      <xdr:row>32</xdr:row>
      <xdr:rowOff>0</xdr:rowOff>
    </xdr:from>
    <xdr:ext cx="1990725" cy="38100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30</xdr:col>
      <xdr:colOff>0</xdr:colOff>
      <xdr:row>32</xdr:row>
      <xdr:rowOff>0</xdr:rowOff>
    </xdr:from>
    <xdr:ext cx="2019300" cy="381000"/>
    <xdr:pic>
      <xdr:nvPicPr>
        <xdr:cNvPr id="11" name="image2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43</xdr:col>
      <xdr:colOff>0</xdr:colOff>
      <xdr:row>32</xdr:row>
      <xdr:rowOff>0</xdr:rowOff>
    </xdr:from>
    <xdr:ext cx="2019300" cy="381000"/>
    <xdr:pic>
      <xdr:nvPicPr>
        <xdr:cNvPr id="12" name="image2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68580</xdr:colOff>
      <xdr:row>0</xdr:row>
      <xdr:rowOff>426720</xdr:rowOff>
    </xdr:from>
    <xdr:to>
      <xdr:col>5</xdr:col>
      <xdr:colOff>666000</xdr:colOff>
      <xdr:row>3</xdr:row>
      <xdr:rowOff>373385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D7C2A3BB-E6BA-4EAA-A87E-BA38F89AE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426720"/>
          <a:ext cx="6129540" cy="2392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0</xdr:rowOff>
    </xdr:from>
    <xdr:ext cx="38100" cy="195738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0528280" y="0"/>
          <a:ext cx="38100" cy="19573875"/>
          <a:chOff x="5326950" y="0"/>
          <a:chExt cx="38100" cy="75600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5326950" y="0"/>
            <a:ext cx="38100" cy="7560000"/>
            <a:chOff x="5341238" y="0"/>
            <a:chExt cx="9525" cy="75600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5341238" y="0"/>
              <a:ext cx="9525" cy="7560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CxnSpPr/>
          </xdr:nvCxnSpPr>
          <xdr:spPr>
            <a:xfrm>
              <a:off x="5341238" y="0"/>
              <a:ext cx="9525" cy="7560000"/>
            </a:xfrm>
            <a:prstGeom prst="straightConnector1">
              <a:avLst/>
            </a:prstGeom>
            <a:noFill/>
            <a:ln w="1905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14</xdr:col>
      <xdr:colOff>0</xdr:colOff>
      <xdr:row>0</xdr:row>
      <xdr:rowOff>0</xdr:rowOff>
    </xdr:from>
    <xdr:ext cx="38100" cy="195548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0528280" y="0"/>
          <a:ext cx="38100" cy="19554825"/>
          <a:chOff x="5326950" y="0"/>
          <a:chExt cx="38100" cy="7560000"/>
        </a:xfrm>
      </xdr:grpSpPr>
      <xdr:grpSp>
        <xdr:nvGrpSpPr>
          <xdr:cNvPr id="7" name="Shap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5326950" y="0"/>
            <a:ext cx="38100" cy="7560000"/>
            <a:chOff x="5341238" y="0"/>
            <a:chExt cx="9525" cy="7560000"/>
          </a:xfrm>
        </xdr:grpSpPr>
        <xdr:sp macro="" textlink="">
          <xdr:nvSpPr>
            <xdr:cNvPr id="8" name="Shape 4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5341238" y="0"/>
              <a:ext cx="9525" cy="7560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" name="Shape 7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CxnSpPr/>
          </xdr:nvCxnSpPr>
          <xdr:spPr>
            <a:xfrm>
              <a:off x="5341238" y="0"/>
              <a:ext cx="9525" cy="7560000"/>
            </a:xfrm>
            <a:prstGeom prst="straightConnector1">
              <a:avLst/>
            </a:prstGeom>
            <a:noFill/>
            <a:ln w="1905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</xdr:grpSp>
    </xdr:grpSp>
    <xdr:clientData fLocksWithSheet="0"/>
  </xdr:oneCellAnchor>
  <xdr:oneCellAnchor>
    <xdr:from>
      <xdr:col>14</xdr:col>
      <xdr:colOff>0</xdr:colOff>
      <xdr:row>33</xdr:row>
      <xdr:rowOff>0</xdr:rowOff>
    </xdr:from>
    <xdr:ext cx="1990725" cy="38100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33</xdr:row>
      <xdr:rowOff>0</xdr:rowOff>
    </xdr:from>
    <xdr:ext cx="2019300" cy="381000"/>
    <xdr:pic>
      <xdr:nvPicPr>
        <xdr:cNvPr id="11" name="image2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33</xdr:row>
      <xdr:rowOff>0</xdr:rowOff>
    </xdr:from>
    <xdr:ext cx="2019300" cy="381000"/>
    <xdr:pic>
      <xdr:nvPicPr>
        <xdr:cNvPr id="12" name="image2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000"/>
  <sheetViews>
    <sheetView tabSelected="1" topLeftCell="H2" workbookViewId="0">
      <selection activeCell="BE6" sqref="BE6"/>
    </sheetView>
  </sheetViews>
  <sheetFormatPr baseColWidth="10" defaultColWidth="12.625" defaultRowHeight="15" customHeight="1"/>
  <cols>
    <col min="1" max="1" width="14.5" customWidth="1"/>
    <col min="2" max="2" width="5.625" customWidth="1"/>
    <col min="3" max="3" width="26.875" customWidth="1"/>
    <col min="4" max="4" width="13" customWidth="1"/>
    <col min="5" max="5" width="12.625" customWidth="1"/>
    <col min="6" max="6" width="10.5" customWidth="1"/>
    <col min="7" max="7" width="9.75" customWidth="1"/>
    <col min="8" max="8" width="10.25" customWidth="1"/>
    <col min="9" max="9" width="9.875" customWidth="1"/>
    <col min="10" max="10" width="11.125" customWidth="1"/>
    <col min="11" max="11" width="10.75" customWidth="1"/>
    <col min="12" max="12" width="10" customWidth="1"/>
    <col min="13" max="13" width="10.5" customWidth="1"/>
    <col min="14" max="14" width="9.125" customWidth="1"/>
    <col min="15" max="15" width="13.875" hidden="1" customWidth="1"/>
    <col min="16" max="16" width="12.125" hidden="1" customWidth="1"/>
    <col min="17" max="17" width="10.125" hidden="1" customWidth="1"/>
    <col min="18" max="29" width="2.375" customWidth="1"/>
    <col min="30" max="30" width="9.25" hidden="1" customWidth="1"/>
    <col min="31" max="42" width="2.375" customWidth="1"/>
    <col min="43" max="43" width="9.25" hidden="1" customWidth="1"/>
    <col min="44" max="55" width="2.375" customWidth="1"/>
  </cols>
  <sheetData>
    <row r="1" spans="1:55" s="1" customFormat="1" ht="41.25" customHeight="1">
      <c r="A1" s="105"/>
      <c r="B1" s="105"/>
      <c r="C1" s="105"/>
      <c r="D1" s="107" t="s">
        <v>406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6" t="s">
        <v>405</v>
      </c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</row>
    <row r="2" spans="1:55" s="1" customFormat="1" ht="41.25" customHeight="1">
      <c r="A2" s="105"/>
      <c r="B2" s="105"/>
      <c r="C2" s="105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6" t="s">
        <v>404</v>
      </c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</row>
    <row r="3" spans="1:55" s="1" customFormat="1" ht="111" customHeight="1">
      <c r="A3" s="105"/>
      <c r="B3" s="105"/>
      <c r="C3" s="105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8" t="s">
        <v>403</v>
      </c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</row>
    <row r="4" spans="1:55" s="1" customFormat="1" ht="41.25" customHeight="1">
      <c r="A4" s="105"/>
      <c r="B4" s="105"/>
      <c r="C4" s="105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</row>
    <row r="5" spans="1:55" s="1" customFormat="1" ht="14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5" ht="55.15" customHeight="1">
      <c r="A6" s="116" t="s">
        <v>0</v>
      </c>
      <c r="B6" s="117"/>
      <c r="C6" s="118"/>
      <c r="D6" s="119" t="s">
        <v>1</v>
      </c>
      <c r="E6" s="119" t="s">
        <v>2</v>
      </c>
      <c r="F6" s="119" t="s">
        <v>3</v>
      </c>
      <c r="G6" s="119" t="s">
        <v>4</v>
      </c>
      <c r="H6" s="119" t="s">
        <v>5</v>
      </c>
      <c r="I6" s="119" t="s">
        <v>6</v>
      </c>
      <c r="J6" s="119" t="s">
        <v>7</v>
      </c>
      <c r="K6" s="119" t="s">
        <v>8</v>
      </c>
      <c r="L6" s="119" t="s">
        <v>9</v>
      </c>
      <c r="M6" s="119" t="s">
        <v>10</v>
      </c>
      <c r="N6" s="119" t="s">
        <v>11</v>
      </c>
      <c r="O6" s="119" t="s">
        <v>12</v>
      </c>
      <c r="P6" s="125" t="s">
        <v>13</v>
      </c>
      <c r="Q6" s="127"/>
      <c r="R6" s="110">
        <v>2020</v>
      </c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2"/>
      <c r="AD6" s="2"/>
      <c r="AE6" s="110">
        <v>2021</v>
      </c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2"/>
      <c r="AQ6" s="2"/>
      <c r="AR6" s="110">
        <v>2022</v>
      </c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2"/>
    </row>
    <row r="7" spans="1:55" ht="38.450000000000003" customHeight="1">
      <c r="A7" s="3"/>
      <c r="B7" s="4"/>
      <c r="C7" s="4" t="s">
        <v>14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8"/>
      <c r="R7" s="113">
        <f>SUM(R9:AB65)</f>
        <v>0</v>
      </c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5"/>
      <c r="AD7" s="5"/>
      <c r="AE7" s="113">
        <f>SUM(AE9:AO65)</f>
        <v>0</v>
      </c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5"/>
      <c r="AQ7" s="5"/>
      <c r="AR7" s="113">
        <f>SUM(AR9:BB65)</f>
        <v>0</v>
      </c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5"/>
    </row>
    <row r="8" spans="1:55" ht="51.6" customHeight="1">
      <c r="A8" s="3" t="s">
        <v>15</v>
      </c>
      <c r="B8" s="6" t="s">
        <v>16</v>
      </c>
      <c r="C8" s="4" t="s">
        <v>17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4"/>
      <c r="Q8" s="4"/>
      <c r="R8" s="7" t="s">
        <v>18</v>
      </c>
      <c r="S8" s="7" t="s">
        <v>19</v>
      </c>
      <c r="T8" s="7" t="s">
        <v>20</v>
      </c>
      <c r="U8" s="7" t="s">
        <v>21</v>
      </c>
      <c r="V8" s="7" t="s">
        <v>20</v>
      </c>
      <c r="W8" s="7" t="s">
        <v>22</v>
      </c>
      <c r="X8" s="7" t="s">
        <v>22</v>
      </c>
      <c r="Y8" s="7" t="s">
        <v>21</v>
      </c>
      <c r="Z8" s="7" t="s">
        <v>23</v>
      </c>
      <c r="AA8" s="7" t="s">
        <v>24</v>
      </c>
      <c r="AB8" s="7" t="s">
        <v>25</v>
      </c>
      <c r="AC8" s="7" t="s">
        <v>26</v>
      </c>
      <c r="AD8" s="8" t="s">
        <v>27</v>
      </c>
      <c r="AE8" s="7" t="s">
        <v>18</v>
      </c>
      <c r="AF8" s="7" t="s">
        <v>19</v>
      </c>
      <c r="AG8" s="7" t="s">
        <v>20</v>
      </c>
      <c r="AH8" s="7" t="s">
        <v>21</v>
      </c>
      <c r="AI8" s="7" t="s">
        <v>20</v>
      </c>
      <c r="AJ8" s="7" t="s">
        <v>22</v>
      </c>
      <c r="AK8" s="7" t="s">
        <v>22</v>
      </c>
      <c r="AL8" s="7" t="s">
        <v>21</v>
      </c>
      <c r="AM8" s="7" t="s">
        <v>23</v>
      </c>
      <c r="AN8" s="7" t="s">
        <v>24</v>
      </c>
      <c r="AO8" s="7" t="s">
        <v>25</v>
      </c>
      <c r="AP8" s="7" t="s">
        <v>26</v>
      </c>
      <c r="AQ8" s="8" t="s">
        <v>27</v>
      </c>
      <c r="AR8" s="7" t="s">
        <v>18</v>
      </c>
      <c r="AS8" s="7" t="s">
        <v>19</v>
      </c>
      <c r="AT8" s="7" t="s">
        <v>20</v>
      </c>
      <c r="AU8" s="7" t="s">
        <v>21</v>
      </c>
      <c r="AV8" s="7" t="s">
        <v>20</v>
      </c>
      <c r="AW8" s="7" t="s">
        <v>22</v>
      </c>
      <c r="AX8" s="7" t="s">
        <v>22</v>
      </c>
      <c r="AY8" s="7" t="s">
        <v>21</v>
      </c>
      <c r="AZ8" s="7" t="s">
        <v>23</v>
      </c>
      <c r="BA8" s="7" t="s">
        <v>24</v>
      </c>
      <c r="BB8" s="7" t="s">
        <v>25</v>
      </c>
      <c r="BC8" s="9" t="s">
        <v>26</v>
      </c>
    </row>
    <row r="9" spans="1:55" ht="19.5" customHeight="1">
      <c r="A9" s="130" t="s">
        <v>28</v>
      </c>
      <c r="B9" s="11"/>
      <c r="C9" s="12" t="s">
        <v>29</v>
      </c>
      <c r="D9" s="13">
        <v>10</v>
      </c>
      <c r="E9" s="13">
        <v>5</v>
      </c>
      <c r="F9" s="13">
        <v>10</v>
      </c>
      <c r="G9" s="13">
        <v>10</v>
      </c>
      <c r="H9" s="13">
        <v>10</v>
      </c>
      <c r="I9" s="13">
        <v>10</v>
      </c>
      <c r="J9" s="13">
        <v>0</v>
      </c>
      <c r="K9" s="13">
        <v>10</v>
      </c>
      <c r="L9" s="13">
        <v>10</v>
      </c>
      <c r="M9" s="13">
        <v>10</v>
      </c>
      <c r="N9" s="13">
        <f t="shared" ref="N9:N38" si="0">SUM(D9:M9)</f>
        <v>85</v>
      </c>
      <c r="O9" s="14" t="str">
        <f t="shared" ref="O9:O65" si="1">IF(N9&gt;=75,"2022","2023")</f>
        <v>2022</v>
      </c>
      <c r="P9" s="15" t="s">
        <v>30</v>
      </c>
      <c r="Q9" s="16">
        <v>650</v>
      </c>
      <c r="R9" s="17"/>
      <c r="S9" s="17"/>
      <c r="T9" s="17"/>
      <c r="U9" s="17"/>
      <c r="V9" s="18"/>
      <c r="W9" s="18"/>
      <c r="X9" s="18"/>
      <c r="Y9" s="18"/>
      <c r="Z9" s="18"/>
      <c r="AA9" s="18"/>
      <c r="AB9" s="19"/>
      <c r="AC9" s="19"/>
      <c r="AD9" s="19"/>
      <c r="AE9" s="19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9"/>
    </row>
    <row r="10" spans="1:55" ht="19.5" customHeight="1">
      <c r="A10" s="123"/>
      <c r="B10" s="11"/>
      <c r="C10" s="12" t="s">
        <v>31</v>
      </c>
      <c r="D10" s="13">
        <v>0</v>
      </c>
      <c r="E10" s="13">
        <v>5</v>
      </c>
      <c r="F10" s="13">
        <v>10</v>
      </c>
      <c r="G10" s="13">
        <v>10</v>
      </c>
      <c r="H10" s="13">
        <v>10</v>
      </c>
      <c r="I10" s="13">
        <v>0</v>
      </c>
      <c r="J10" s="13">
        <v>0</v>
      </c>
      <c r="K10" s="13">
        <v>10</v>
      </c>
      <c r="L10" s="13">
        <v>10</v>
      </c>
      <c r="M10" s="13">
        <v>10</v>
      </c>
      <c r="N10" s="13">
        <f t="shared" si="0"/>
        <v>65</v>
      </c>
      <c r="O10" s="14" t="str">
        <f t="shared" si="1"/>
        <v>2023</v>
      </c>
      <c r="P10" s="15"/>
      <c r="Q10" s="16"/>
      <c r="R10" s="17"/>
      <c r="S10" s="17"/>
      <c r="T10" s="17"/>
      <c r="U10" s="17"/>
      <c r="V10" s="18"/>
      <c r="W10" s="18"/>
      <c r="X10" s="18"/>
      <c r="Y10" s="18"/>
      <c r="Z10" s="18"/>
      <c r="AA10" s="18"/>
      <c r="AB10" s="19"/>
      <c r="AC10" s="19"/>
      <c r="AD10" s="19"/>
      <c r="AE10" s="19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9"/>
    </row>
    <row r="11" spans="1:55" ht="15" customHeight="1">
      <c r="A11" s="123"/>
      <c r="B11" s="20"/>
      <c r="C11" s="21" t="s">
        <v>32</v>
      </c>
      <c r="D11" s="13">
        <v>0</v>
      </c>
      <c r="E11" s="13">
        <v>0</v>
      </c>
      <c r="F11" s="13">
        <v>10</v>
      </c>
      <c r="G11" s="13">
        <v>10</v>
      </c>
      <c r="H11" s="13">
        <v>0</v>
      </c>
      <c r="I11" s="13">
        <v>0</v>
      </c>
      <c r="J11" s="13">
        <v>10</v>
      </c>
      <c r="K11" s="13">
        <v>0</v>
      </c>
      <c r="L11" s="13">
        <v>10</v>
      </c>
      <c r="M11" s="13">
        <v>0</v>
      </c>
      <c r="N11" s="13">
        <f t="shared" si="0"/>
        <v>40</v>
      </c>
      <c r="O11" s="14" t="str">
        <f t="shared" si="1"/>
        <v>2023</v>
      </c>
      <c r="P11" s="22"/>
      <c r="Q11" s="23">
        <f>11*2*5</f>
        <v>110</v>
      </c>
      <c r="R11" s="24"/>
      <c r="S11" s="24"/>
      <c r="T11" s="17"/>
      <c r="U11" s="17"/>
      <c r="V11" s="17"/>
      <c r="W11" s="17"/>
      <c r="X11" s="17"/>
      <c r="Y11" s="17"/>
      <c r="Z11" s="18"/>
      <c r="AA11" s="18"/>
      <c r="AB11" s="18"/>
      <c r="AC11" s="19"/>
      <c r="AD11" s="19"/>
      <c r="AE11" s="19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19"/>
      <c r="AR11" s="19"/>
      <c r="AS11" s="19"/>
      <c r="AT11" s="19"/>
      <c r="AU11" s="19"/>
      <c r="AV11" s="19"/>
      <c r="AW11" s="19"/>
      <c r="AX11" s="18"/>
      <c r="AY11" s="19"/>
      <c r="AZ11" s="19"/>
      <c r="BA11" s="19"/>
      <c r="BB11" s="18"/>
      <c r="BC11" s="19"/>
    </row>
    <row r="12" spans="1:55" ht="18.75" customHeight="1">
      <c r="A12" s="123"/>
      <c r="B12" s="11"/>
      <c r="C12" s="15" t="s">
        <v>33</v>
      </c>
      <c r="D12" s="13">
        <v>10</v>
      </c>
      <c r="E12" s="13">
        <v>5</v>
      </c>
      <c r="F12" s="13">
        <v>0</v>
      </c>
      <c r="G12" s="13">
        <v>10</v>
      </c>
      <c r="H12" s="13">
        <v>10</v>
      </c>
      <c r="I12" s="13">
        <v>10</v>
      </c>
      <c r="J12" s="13">
        <v>0</v>
      </c>
      <c r="K12" s="13">
        <v>10</v>
      </c>
      <c r="L12" s="13">
        <v>10</v>
      </c>
      <c r="M12" s="13">
        <v>0</v>
      </c>
      <c r="N12" s="13">
        <f t="shared" si="0"/>
        <v>65</v>
      </c>
      <c r="O12" s="14" t="str">
        <f t="shared" si="1"/>
        <v>2023</v>
      </c>
      <c r="P12" s="15" t="s">
        <v>30</v>
      </c>
      <c r="Q12" s="26"/>
      <c r="R12" s="24"/>
      <c r="S12" s="24"/>
      <c r="T12" s="17"/>
      <c r="U12" s="24"/>
      <c r="V12" s="18"/>
      <c r="W12" s="19"/>
      <c r="X12" s="18"/>
      <c r="Y12" s="19"/>
      <c r="Z12" s="18"/>
      <c r="AA12" s="19"/>
      <c r="AB12" s="18"/>
      <c r="AC12" s="19"/>
      <c r="AD12" s="19"/>
      <c r="AE12" s="19"/>
      <c r="AF12" s="19"/>
      <c r="AG12" s="17"/>
      <c r="AH12" s="24"/>
      <c r="AI12" s="18"/>
      <c r="AJ12" s="19"/>
      <c r="AK12" s="18"/>
      <c r="AL12" s="19"/>
      <c r="AM12" s="18"/>
      <c r="AN12" s="19"/>
      <c r="AO12" s="18"/>
      <c r="AP12" s="19"/>
      <c r="AQ12" s="19"/>
      <c r="AR12" s="19"/>
      <c r="AS12" s="19"/>
      <c r="AT12" s="17"/>
      <c r="AU12" s="24"/>
      <c r="AV12" s="18"/>
      <c r="AW12" s="19"/>
      <c r="AX12" s="18"/>
      <c r="AY12" s="19"/>
      <c r="AZ12" s="18"/>
      <c r="BA12" s="19"/>
      <c r="BB12" s="18"/>
      <c r="BC12" s="19"/>
    </row>
    <row r="13" spans="1:55" ht="30" customHeight="1">
      <c r="A13" s="123"/>
      <c r="B13" s="11"/>
      <c r="C13" s="12" t="s">
        <v>34</v>
      </c>
      <c r="D13" s="13">
        <v>10</v>
      </c>
      <c r="E13" s="13">
        <v>5</v>
      </c>
      <c r="F13" s="13">
        <v>10</v>
      </c>
      <c r="G13" s="13">
        <v>10</v>
      </c>
      <c r="H13" s="13">
        <v>0</v>
      </c>
      <c r="I13" s="13">
        <v>0</v>
      </c>
      <c r="J13" s="13">
        <v>0</v>
      </c>
      <c r="K13" s="13">
        <v>10</v>
      </c>
      <c r="L13" s="13">
        <v>10</v>
      </c>
      <c r="M13" s="13">
        <v>10</v>
      </c>
      <c r="N13" s="13">
        <f t="shared" si="0"/>
        <v>65</v>
      </c>
      <c r="O13" s="14" t="str">
        <f t="shared" si="1"/>
        <v>2023</v>
      </c>
      <c r="P13" s="27"/>
      <c r="Q13" s="23">
        <f>7*5</f>
        <v>35</v>
      </c>
      <c r="R13" s="24"/>
      <c r="S13" s="17"/>
      <c r="T13" s="24"/>
      <c r="U13" s="18"/>
      <c r="V13" s="19"/>
      <c r="W13" s="18"/>
      <c r="X13" s="19"/>
      <c r="Y13" s="18"/>
      <c r="Z13" s="19"/>
      <c r="AA13" s="18"/>
      <c r="AB13" s="19"/>
      <c r="AC13" s="19"/>
      <c r="AD13" s="19"/>
      <c r="AE13" s="19"/>
      <c r="AF13" s="17"/>
      <c r="AG13" s="24"/>
      <c r="AH13" s="18"/>
      <c r="AI13" s="19"/>
      <c r="AJ13" s="18"/>
      <c r="AK13" s="19"/>
      <c r="AL13" s="18"/>
      <c r="AM13" s="19"/>
      <c r="AN13" s="18"/>
      <c r="AO13" s="19"/>
      <c r="AP13" s="19"/>
      <c r="AQ13" s="19"/>
      <c r="AR13" s="19"/>
      <c r="AS13" s="17"/>
      <c r="AT13" s="24"/>
      <c r="AU13" s="18"/>
      <c r="AV13" s="19"/>
      <c r="AW13" s="18"/>
      <c r="AX13" s="19"/>
      <c r="AY13" s="18"/>
      <c r="AZ13" s="19"/>
      <c r="BA13" s="18"/>
      <c r="BB13" s="19"/>
      <c r="BC13" s="19"/>
    </row>
    <row r="14" spans="1:55" ht="30" customHeight="1">
      <c r="A14" s="123"/>
      <c r="B14" s="11"/>
      <c r="C14" s="12" t="s">
        <v>35</v>
      </c>
      <c r="D14" s="13">
        <v>10</v>
      </c>
      <c r="E14" s="13">
        <v>5</v>
      </c>
      <c r="F14" s="13">
        <v>10</v>
      </c>
      <c r="G14" s="13">
        <v>10</v>
      </c>
      <c r="H14" s="13">
        <v>10</v>
      </c>
      <c r="I14" s="13">
        <v>10</v>
      </c>
      <c r="J14" s="13">
        <v>0</v>
      </c>
      <c r="K14" s="13">
        <v>10</v>
      </c>
      <c r="L14" s="13">
        <v>10</v>
      </c>
      <c r="M14" s="13">
        <v>10</v>
      </c>
      <c r="N14" s="13">
        <f t="shared" si="0"/>
        <v>85</v>
      </c>
      <c r="O14" s="14" t="str">
        <f t="shared" si="1"/>
        <v>2022</v>
      </c>
      <c r="P14" s="27"/>
      <c r="Q14" s="23"/>
      <c r="R14" s="24"/>
      <c r="S14" s="17"/>
      <c r="T14" s="24"/>
      <c r="U14" s="18"/>
      <c r="V14" s="19"/>
      <c r="W14" s="18"/>
      <c r="X14" s="19"/>
      <c r="Y14" s="18"/>
      <c r="Z14" s="19"/>
      <c r="AA14" s="18"/>
      <c r="AB14" s="19"/>
      <c r="AC14" s="19"/>
      <c r="AD14" s="19"/>
      <c r="AE14" s="19"/>
      <c r="AF14" s="17"/>
      <c r="AG14" s="24"/>
      <c r="AH14" s="18"/>
      <c r="AI14" s="19"/>
      <c r="AJ14" s="18"/>
      <c r="AK14" s="19"/>
      <c r="AL14" s="18"/>
      <c r="AM14" s="19"/>
      <c r="AN14" s="18"/>
      <c r="AO14" s="19"/>
      <c r="AP14" s="19"/>
      <c r="AQ14" s="19"/>
      <c r="AR14" s="19"/>
      <c r="AS14" s="17"/>
      <c r="AT14" s="24"/>
      <c r="AU14" s="18"/>
      <c r="AV14" s="19"/>
      <c r="AW14" s="18"/>
      <c r="AX14" s="19"/>
      <c r="AY14" s="18"/>
      <c r="AZ14" s="19"/>
      <c r="BA14" s="18"/>
      <c r="BB14" s="19"/>
      <c r="BC14" s="19"/>
    </row>
    <row r="15" spans="1:55" ht="33" customHeight="1">
      <c r="A15" s="124"/>
      <c r="B15" s="20"/>
      <c r="C15" s="21" t="s">
        <v>36</v>
      </c>
      <c r="D15" s="13">
        <v>10</v>
      </c>
      <c r="E15" s="13">
        <v>5</v>
      </c>
      <c r="F15" s="13">
        <v>10</v>
      </c>
      <c r="G15" s="13">
        <v>10</v>
      </c>
      <c r="H15" s="13">
        <v>10</v>
      </c>
      <c r="I15" s="13">
        <v>0</v>
      </c>
      <c r="J15" s="13">
        <v>10</v>
      </c>
      <c r="K15" s="13">
        <v>10</v>
      </c>
      <c r="L15" s="13">
        <v>10</v>
      </c>
      <c r="M15" s="13">
        <v>10</v>
      </c>
      <c r="N15" s="13">
        <f t="shared" si="0"/>
        <v>85</v>
      </c>
      <c r="O15" s="14" t="str">
        <f t="shared" si="1"/>
        <v>2022</v>
      </c>
      <c r="P15" s="22"/>
      <c r="Q15" s="23">
        <f>7*5</f>
        <v>35</v>
      </c>
      <c r="R15" s="19"/>
      <c r="S15" s="19"/>
      <c r="T15" s="24"/>
      <c r="U15" s="17"/>
      <c r="V15" s="17"/>
      <c r="W15" s="17"/>
      <c r="X15" s="17"/>
      <c r="Y15" s="17"/>
      <c r="Z15" s="17"/>
      <c r="AA15" s="17"/>
      <c r="AB15" s="24"/>
      <c r="AC15" s="24"/>
      <c r="AD15" s="24"/>
      <c r="AE15" s="24"/>
      <c r="AF15" s="24"/>
      <c r="AG15" s="17"/>
      <c r="AH15" s="17"/>
      <c r="AI15" s="17"/>
      <c r="AJ15" s="24"/>
      <c r="AK15" s="24"/>
      <c r="AL15" s="19"/>
      <c r="AM15" s="19"/>
      <c r="AN15" s="19"/>
      <c r="AO15" s="19"/>
      <c r="AP15" s="19"/>
      <c r="AQ15" s="24"/>
      <c r="AR15" s="19"/>
      <c r="AS15" s="19"/>
      <c r="AT15" s="19"/>
      <c r="AU15" s="17"/>
      <c r="AV15" s="17"/>
      <c r="AW15" s="17"/>
      <c r="AX15" s="19"/>
      <c r="AY15" s="19"/>
      <c r="AZ15" s="19"/>
      <c r="BA15" s="19"/>
      <c r="BB15" s="19"/>
      <c r="BC15" s="19"/>
    </row>
    <row r="16" spans="1:55" ht="25.5" customHeight="1">
      <c r="A16" s="28" t="s">
        <v>37</v>
      </c>
      <c r="B16" s="20"/>
      <c r="C16" s="21" t="s">
        <v>38</v>
      </c>
      <c r="D16" s="13">
        <v>10</v>
      </c>
      <c r="E16" s="13">
        <v>5</v>
      </c>
      <c r="F16" s="13">
        <v>10</v>
      </c>
      <c r="G16" s="13">
        <v>10</v>
      </c>
      <c r="H16" s="13">
        <v>0</v>
      </c>
      <c r="I16" s="13">
        <v>10</v>
      </c>
      <c r="J16" s="13">
        <v>10</v>
      </c>
      <c r="K16" s="13">
        <v>10</v>
      </c>
      <c r="L16" s="13">
        <v>10</v>
      </c>
      <c r="M16" s="13">
        <v>10</v>
      </c>
      <c r="N16" s="13">
        <f t="shared" si="0"/>
        <v>85</v>
      </c>
      <c r="O16" s="14" t="str">
        <f t="shared" si="1"/>
        <v>2022</v>
      </c>
      <c r="P16" s="21" t="s">
        <v>30</v>
      </c>
      <c r="Q16" s="29"/>
      <c r="R16" s="19"/>
      <c r="S16" s="17"/>
      <c r="T16" s="24"/>
      <c r="U16" s="18"/>
      <c r="V16" s="19"/>
      <c r="W16" s="18"/>
      <c r="X16" s="19"/>
      <c r="Y16" s="18"/>
      <c r="Z16" s="19"/>
      <c r="AA16" s="18"/>
      <c r="AB16" s="30"/>
      <c r="AC16" s="30"/>
      <c r="AD16" s="30"/>
      <c r="AE16" s="30"/>
      <c r="AF16" s="30"/>
      <c r="AG16" s="30"/>
      <c r="AH16" s="30"/>
      <c r="AI16" s="30"/>
      <c r="AJ16" s="18"/>
      <c r="AK16" s="19"/>
      <c r="AL16" s="19"/>
      <c r="AM16" s="19"/>
      <c r="AN16" s="19"/>
      <c r="AO16" s="18"/>
      <c r="AP16" s="19"/>
      <c r="AQ16" s="19"/>
      <c r="AR16" s="19"/>
      <c r="AS16" s="19"/>
      <c r="AT16" s="19"/>
      <c r="AU16" s="19"/>
      <c r="AV16" s="19"/>
      <c r="AW16" s="19"/>
      <c r="AX16" s="18"/>
      <c r="AY16" s="19"/>
      <c r="AZ16" s="19"/>
      <c r="BA16" s="19"/>
      <c r="BB16" s="18"/>
      <c r="BC16" s="19"/>
    </row>
    <row r="17" spans="1:55" ht="44.25" customHeight="1">
      <c r="A17" s="130" t="s">
        <v>39</v>
      </c>
      <c r="B17" s="11"/>
      <c r="C17" s="31" t="s">
        <v>40</v>
      </c>
      <c r="D17" s="13">
        <v>10</v>
      </c>
      <c r="E17" s="13">
        <v>10</v>
      </c>
      <c r="F17" s="13">
        <v>10</v>
      </c>
      <c r="G17" s="13">
        <v>10</v>
      </c>
      <c r="H17" s="13">
        <v>10</v>
      </c>
      <c r="I17" s="13">
        <v>0</v>
      </c>
      <c r="J17" s="13">
        <v>10</v>
      </c>
      <c r="K17" s="13">
        <v>10</v>
      </c>
      <c r="L17" s="13">
        <v>0</v>
      </c>
      <c r="M17" s="13">
        <v>10</v>
      </c>
      <c r="N17" s="13">
        <f t="shared" si="0"/>
        <v>80</v>
      </c>
      <c r="O17" s="14" t="str">
        <f t="shared" si="1"/>
        <v>2022</v>
      </c>
      <c r="P17" s="22"/>
      <c r="Q17" s="122">
        <f>10*3*7</f>
        <v>210</v>
      </c>
      <c r="R17" s="19"/>
      <c r="S17" s="19"/>
      <c r="T17" s="19"/>
      <c r="U17" s="19"/>
      <c r="V17" s="18"/>
      <c r="W17" s="18"/>
      <c r="X17" s="17"/>
      <c r="Y17" s="17"/>
      <c r="Z17" s="17"/>
      <c r="AA17" s="17"/>
      <c r="AB17" s="17"/>
      <c r="AC17" s="24"/>
      <c r="AD17" s="24"/>
      <c r="AE17" s="24"/>
      <c r="AF17" s="24"/>
      <c r="AG17" s="17"/>
      <c r="AH17" s="17"/>
      <c r="AI17" s="17"/>
      <c r="AJ17" s="24"/>
      <c r="AK17" s="24"/>
      <c r="AL17" s="19"/>
      <c r="AM17" s="19"/>
      <c r="AN17" s="19"/>
      <c r="AO17" s="19"/>
      <c r="AP17" s="19"/>
      <c r="AQ17" s="24"/>
      <c r="AR17" s="19"/>
      <c r="AS17" s="19"/>
      <c r="AT17" s="19"/>
      <c r="AU17" s="17"/>
      <c r="AV17" s="17"/>
      <c r="AW17" s="17"/>
      <c r="AX17" s="19"/>
      <c r="AY17" s="19"/>
      <c r="AZ17" s="19"/>
      <c r="BA17" s="19"/>
      <c r="BB17" s="19"/>
      <c r="BC17" s="19"/>
    </row>
    <row r="18" spans="1:55" ht="33.75" customHeight="1">
      <c r="A18" s="123"/>
      <c r="B18" s="20"/>
      <c r="C18" s="31" t="s">
        <v>41</v>
      </c>
      <c r="D18" s="13">
        <v>10</v>
      </c>
      <c r="E18" s="13">
        <v>10</v>
      </c>
      <c r="F18" s="13">
        <v>0</v>
      </c>
      <c r="G18" s="13">
        <v>0</v>
      </c>
      <c r="H18" s="13">
        <v>10</v>
      </c>
      <c r="I18" s="13">
        <v>0</v>
      </c>
      <c r="J18" s="13">
        <v>10</v>
      </c>
      <c r="K18" s="13">
        <v>10</v>
      </c>
      <c r="L18" s="13">
        <v>10</v>
      </c>
      <c r="M18" s="13">
        <v>10</v>
      </c>
      <c r="N18" s="13">
        <f t="shared" si="0"/>
        <v>70</v>
      </c>
      <c r="O18" s="14" t="str">
        <f t="shared" si="1"/>
        <v>2023</v>
      </c>
      <c r="P18" s="22"/>
      <c r="Q18" s="123"/>
      <c r="R18" s="19"/>
      <c r="S18" s="19"/>
      <c r="T18" s="19"/>
      <c r="U18" s="19"/>
      <c r="V18" s="18"/>
      <c r="W18" s="18"/>
      <c r="X18" s="18"/>
      <c r="Y18" s="18"/>
      <c r="Z18" s="17"/>
      <c r="AA18" s="17"/>
      <c r="AB18" s="17"/>
      <c r="AC18" s="24"/>
      <c r="AD18" s="24"/>
      <c r="AE18" s="24"/>
      <c r="AF18" s="19"/>
      <c r="AG18" s="17"/>
      <c r="AH18" s="17"/>
      <c r="AI18" s="17"/>
      <c r="AJ18" s="24"/>
      <c r="AK18" s="24"/>
      <c r="AL18" s="19"/>
      <c r="AM18" s="19"/>
      <c r="AN18" s="19"/>
      <c r="AO18" s="19"/>
      <c r="AP18" s="19"/>
      <c r="AQ18" s="24"/>
      <c r="AR18" s="19"/>
      <c r="AS18" s="19"/>
      <c r="AT18" s="19"/>
      <c r="AU18" s="17"/>
      <c r="AV18" s="17"/>
      <c r="AW18" s="17"/>
      <c r="AX18" s="19"/>
      <c r="AY18" s="19"/>
      <c r="AZ18" s="19"/>
      <c r="BA18" s="19"/>
      <c r="BB18" s="19"/>
      <c r="BC18" s="19"/>
    </row>
    <row r="19" spans="1:55" ht="24" customHeight="1">
      <c r="A19" s="123"/>
      <c r="B19" s="11"/>
      <c r="C19" s="31" t="s">
        <v>42</v>
      </c>
      <c r="D19" s="13">
        <v>10</v>
      </c>
      <c r="E19" s="13">
        <v>10</v>
      </c>
      <c r="F19" s="13">
        <v>0</v>
      </c>
      <c r="G19" s="13">
        <v>0</v>
      </c>
      <c r="H19" s="13">
        <v>10</v>
      </c>
      <c r="I19" s="13">
        <v>0</v>
      </c>
      <c r="J19" s="13">
        <v>10</v>
      </c>
      <c r="K19" s="13">
        <v>10</v>
      </c>
      <c r="L19" s="13">
        <v>10</v>
      </c>
      <c r="M19" s="13">
        <v>10</v>
      </c>
      <c r="N19" s="13">
        <f t="shared" si="0"/>
        <v>70</v>
      </c>
      <c r="O19" s="14" t="str">
        <f t="shared" si="1"/>
        <v>2023</v>
      </c>
      <c r="P19" s="22"/>
      <c r="Q19" s="124"/>
      <c r="R19" s="19"/>
      <c r="S19" s="19"/>
      <c r="T19" s="19"/>
      <c r="U19" s="19"/>
      <c r="V19" s="18"/>
      <c r="W19" s="18"/>
      <c r="X19" s="18"/>
      <c r="Y19" s="18"/>
      <c r="Z19" s="18"/>
      <c r="AA19" s="18"/>
      <c r="AB19" s="18"/>
      <c r="AC19" s="19"/>
      <c r="AD19" s="19"/>
      <c r="AE19" s="19"/>
      <c r="AF19" s="19"/>
      <c r="AG19" s="17"/>
      <c r="AH19" s="17"/>
      <c r="AI19" s="17"/>
      <c r="AJ19" s="24"/>
      <c r="AK19" s="24"/>
      <c r="AL19" s="19"/>
      <c r="AM19" s="19"/>
      <c r="AN19" s="19"/>
      <c r="AO19" s="19"/>
      <c r="AP19" s="19"/>
      <c r="AQ19" s="24"/>
      <c r="AR19" s="19"/>
      <c r="AS19" s="19"/>
      <c r="AT19" s="19"/>
      <c r="AU19" s="17"/>
      <c r="AV19" s="17"/>
      <c r="AW19" s="17"/>
      <c r="AX19" s="19"/>
      <c r="AY19" s="19"/>
      <c r="AZ19" s="19"/>
      <c r="BA19" s="19"/>
      <c r="BB19" s="19"/>
      <c r="BC19" s="19"/>
    </row>
    <row r="20" spans="1:55" ht="46.5" customHeight="1">
      <c r="A20" s="123"/>
      <c r="B20" s="20"/>
      <c r="C20" s="31" t="s">
        <v>43</v>
      </c>
      <c r="D20" s="13">
        <v>10</v>
      </c>
      <c r="E20" s="13">
        <v>10</v>
      </c>
      <c r="F20" s="13">
        <v>10</v>
      </c>
      <c r="G20" s="13">
        <v>10</v>
      </c>
      <c r="H20" s="13">
        <v>10</v>
      </c>
      <c r="I20" s="13">
        <v>10</v>
      </c>
      <c r="J20" s="13">
        <v>10</v>
      </c>
      <c r="K20" s="13">
        <v>10</v>
      </c>
      <c r="L20" s="13">
        <v>10</v>
      </c>
      <c r="M20" s="13">
        <v>10</v>
      </c>
      <c r="N20" s="13">
        <f t="shared" si="0"/>
        <v>100</v>
      </c>
      <c r="O20" s="14" t="str">
        <f t="shared" si="1"/>
        <v>2022</v>
      </c>
      <c r="P20" s="21" t="s">
        <v>30</v>
      </c>
      <c r="Q20" s="29"/>
      <c r="R20" s="19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"/>
      <c r="AL20" s="19"/>
      <c r="AM20" s="19"/>
      <c r="AN20" s="19"/>
      <c r="AO20" s="19"/>
      <c r="AP20" s="19"/>
      <c r="AQ20" s="19"/>
      <c r="AR20" s="19"/>
      <c r="AS20" s="24"/>
      <c r="AT20" s="24"/>
      <c r="AU20" s="17"/>
      <c r="AV20" s="17"/>
      <c r="AW20" s="17"/>
      <c r="AX20" s="24"/>
      <c r="AY20" s="24"/>
      <c r="AZ20" s="24"/>
      <c r="BA20" s="24"/>
      <c r="BB20" s="24"/>
      <c r="BC20" s="24"/>
    </row>
    <row r="21" spans="1:55" ht="33" customHeight="1">
      <c r="A21" s="124"/>
      <c r="B21" s="11"/>
      <c r="C21" s="31" t="s">
        <v>44</v>
      </c>
      <c r="D21" s="13">
        <v>0</v>
      </c>
      <c r="E21" s="13">
        <v>10</v>
      </c>
      <c r="F21" s="13">
        <v>0</v>
      </c>
      <c r="G21" s="13">
        <v>0</v>
      </c>
      <c r="H21" s="13">
        <v>10</v>
      </c>
      <c r="I21" s="13">
        <v>0</v>
      </c>
      <c r="J21" s="13">
        <v>10</v>
      </c>
      <c r="K21" s="13">
        <v>10</v>
      </c>
      <c r="L21" s="13">
        <v>0</v>
      </c>
      <c r="M21" s="13">
        <v>10</v>
      </c>
      <c r="N21" s="13">
        <f t="shared" si="0"/>
        <v>50</v>
      </c>
      <c r="O21" s="14" t="str">
        <f t="shared" si="1"/>
        <v>2023</v>
      </c>
      <c r="P21" s="22"/>
      <c r="Q21" s="32">
        <f>10*3*7</f>
        <v>210</v>
      </c>
      <c r="R21" s="19"/>
      <c r="S21" s="19"/>
      <c r="T21" s="19"/>
      <c r="U21" s="19"/>
      <c r="V21" s="18"/>
      <c r="W21" s="18"/>
      <c r="X21" s="17"/>
      <c r="Y21" s="17"/>
      <c r="Z21" s="17"/>
      <c r="AA21" s="17"/>
      <c r="AB21" s="17"/>
      <c r="AC21" s="24"/>
      <c r="AD21" s="24"/>
      <c r="AE21" s="24"/>
      <c r="AF21" s="24"/>
      <c r="AG21" s="17"/>
      <c r="AH21" s="17"/>
      <c r="AI21" s="17"/>
      <c r="AJ21" s="24"/>
      <c r="AK21" s="24"/>
      <c r="AL21" s="19"/>
      <c r="AM21" s="19"/>
      <c r="AN21" s="19"/>
      <c r="AO21" s="19"/>
      <c r="AP21" s="19"/>
      <c r="AQ21" s="24"/>
      <c r="AR21" s="19"/>
      <c r="AS21" s="19"/>
      <c r="AT21" s="19"/>
      <c r="AU21" s="17"/>
      <c r="AV21" s="17"/>
      <c r="AW21" s="17"/>
      <c r="AX21" s="19"/>
      <c r="AY21" s="19"/>
      <c r="AZ21" s="19"/>
      <c r="BA21" s="19"/>
      <c r="BB21" s="19"/>
      <c r="BC21" s="19"/>
    </row>
    <row r="22" spans="1:55" ht="33" customHeight="1">
      <c r="A22" s="10" t="s">
        <v>45</v>
      </c>
      <c r="B22" s="20"/>
      <c r="C22" s="31" t="s">
        <v>46</v>
      </c>
      <c r="D22" s="13">
        <v>10</v>
      </c>
      <c r="E22" s="13">
        <v>5</v>
      </c>
      <c r="F22" s="13">
        <v>0</v>
      </c>
      <c r="G22" s="13">
        <v>0</v>
      </c>
      <c r="H22" s="13">
        <v>0</v>
      </c>
      <c r="I22" s="13">
        <v>10</v>
      </c>
      <c r="J22" s="13">
        <v>0</v>
      </c>
      <c r="K22" s="13">
        <v>10</v>
      </c>
      <c r="L22" s="13">
        <v>10</v>
      </c>
      <c r="M22" s="13">
        <v>10</v>
      </c>
      <c r="N22" s="13">
        <f t="shared" si="0"/>
        <v>55</v>
      </c>
      <c r="O22" s="14" t="str">
        <f t="shared" si="1"/>
        <v>2023</v>
      </c>
      <c r="P22" s="22"/>
      <c r="Q22" s="33">
        <v>150</v>
      </c>
      <c r="R22" s="19"/>
      <c r="S22" s="19"/>
      <c r="T22" s="19"/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7"/>
      <c r="AK22" s="17"/>
      <c r="AL22" s="17"/>
      <c r="AM22" s="24"/>
      <c r="AN22" s="24"/>
      <c r="AO22" s="19"/>
      <c r="AP22" s="19"/>
      <c r="AQ22" s="19"/>
      <c r="AR22" s="19"/>
      <c r="AS22" s="19"/>
      <c r="AT22" s="24"/>
      <c r="AU22" s="19"/>
      <c r="AV22" s="19"/>
      <c r="AW22" s="19"/>
      <c r="AX22" s="17"/>
      <c r="AY22" s="17"/>
      <c r="AZ22" s="17"/>
      <c r="BA22" s="19"/>
      <c r="BB22" s="19"/>
      <c r="BC22" s="19"/>
    </row>
    <row r="23" spans="1:55" ht="52.5" customHeight="1">
      <c r="A23" s="130" t="s">
        <v>47</v>
      </c>
      <c r="B23" s="20"/>
      <c r="C23" s="31" t="s">
        <v>48</v>
      </c>
      <c r="D23" s="13">
        <v>10</v>
      </c>
      <c r="E23" s="13">
        <v>5</v>
      </c>
      <c r="F23" s="13">
        <v>0</v>
      </c>
      <c r="G23" s="13">
        <v>0</v>
      </c>
      <c r="H23" s="13">
        <v>0</v>
      </c>
      <c r="I23" s="13">
        <v>10</v>
      </c>
      <c r="J23" s="13">
        <v>0</v>
      </c>
      <c r="K23" s="13">
        <v>10</v>
      </c>
      <c r="L23" s="13">
        <v>10</v>
      </c>
      <c r="M23" s="13">
        <v>10</v>
      </c>
      <c r="N23" s="13">
        <f t="shared" si="0"/>
        <v>55</v>
      </c>
      <c r="O23" s="14" t="str">
        <f t="shared" si="1"/>
        <v>2023</v>
      </c>
      <c r="P23" s="22"/>
      <c r="Q23" s="23">
        <f>150</f>
        <v>150</v>
      </c>
      <c r="R23" s="19"/>
      <c r="S23" s="19"/>
      <c r="T23" s="19"/>
      <c r="U23" s="19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7"/>
      <c r="AK23" s="17"/>
      <c r="AL23" s="17"/>
      <c r="AM23" s="24"/>
      <c r="AN23" s="24"/>
      <c r="AO23" s="19"/>
      <c r="AP23" s="19"/>
      <c r="AQ23" s="19"/>
      <c r="AR23" s="19"/>
      <c r="AS23" s="19"/>
      <c r="AT23" s="24"/>
      <c r="AU23" s="19"/>
      <c r="AV23" s="19"/>
      <c r="AW23" s="19"/>
      <c r="AX23" s="17"/>
      <c r="AY23" s="17"/>
      <c r="AZ23" s="17"/>
      <c r="BA23" s="19"/>
      <c r="BB23" s="19"/>
      <c r="BC23" s="19"/>
    </row>
    <row r="24" spans="1:55" ht="18.75" customHeight="1">
      <c r="A24" s="123"/>
      <c r="B24" s="20"/>
      <c r="C24" s="31" t="s">
        <v>49</v>
      </c>
      <c r="D24" s="13">
        <v>10</v>
      </c>
      <c r="E24" s="13">
        <v>8</v>
      </c>
      <c r="F24" s="13">
        <v>0</v>
      </c>
      <c r="G24" s="13">
        <v>0</v>
      </c>
      <c r="H24" s="13">
        <v>10</v>
      </c>
      <c r="I24" s="13">
        <v>0</v>
      </c>
      <c r="J24" s="13">
        <v>10</v>
      </c>
      <c r="K24" s="13">
        <v>10</v>
      </c>
      <c r="L24" s="13">
        <v>0</v>
      </c>
      <c r="M24" s="13">
        <v>10</v>
      </c>
      <c r="N24" s="13">
        <f t="shared" si="0"/>
        <v>58</v>
      </c>
      <c r="O24" s="14" t="str">
        <f t="shared" si="1"/>
        <v>2023</v>
      </c>
      <c r="P24" s="21" t="s">
        <v>30</v>
      </c>
      <c r="Q24" s="29"/>
      <c r="R24" s="19"/>
      <c r="S24" s="19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7"/>
      <c r="AG24" s="17"/>
      <c r="AH24" s="17"/>
      <c r="AI24" s="24"/>
      <c r="AJ24" s="24"/>
      <c r="AK24" s="19"/>
      <c r="AL24" s="19"/>
      <c r="AM24" s="19"/>
      <c r="AN24" s="19"/>
      <c r="AO24" s="19"/>
      <c r="AP24" s="24"/>
      <c r="AQ24" s="19"/>
      <c r="AR24" s="19"/>
      <c r="AS24" s="19"/>
      <c r="AT24" s="17"/>
      <c r="AU24" s="17"/>
      <c r="AV24" s="17"/>
      <c r="AW24" s="19"/>
      <c r="AX24" s="19"/>
      <c r="AY24" s="19"/>
      <c r="AZ24" s="30"/>
      <c r="BA24" s="30"/>
      <c r="BB24" s="30"/>
      <c r="BC24" s="30"/>
    </row>
    <row r="25" spans="1:55" ht="18.75" customHeight="1">
      <c r="A25" s="123"/>
      <c r="B25" s="20"/>
      <c r="C25" s="31" t="s">
        <v>50</v>
      </c>
      <c r="D25" s="13">
        <v>0</v>
      </c>
      <c r="E25" s="13">
        <v>8</v>
      </c>
      <c r="F25" s="13">
        <v>0</v>
      </c>
      <c r="G25" s="13">
        <v>0</v>
      </c>
      <c r="H25" s="13">
        <v>0</v>
      </c>
      <c r="I25" s="13">
        <v>10</v>
      </c>
      <c r="J25" s="13">
        <v>0</v>
      </c>
      <c r="K25" s="13">
        <v>10</v>
      </c>
      <c r="L25" s="13">
        <v>10</v>
      </c>
      <c r="M25" s="13">
        <v>10</v>
      </c>
      <c r="N25" s="13">
        <f t="shared" si="0"/>
        <v>48</v>
      </c>
      <c r="O25" s="14" t="str">
        <f t="shared" si="1"/>
        <v>2023</v>
      </c>
      <c r="P25" s="22"/>
      <c r="Q25" s="34"/>
      <c r="R25" s="19"/>
      <c r="S25" s="19"/>
      <c r="T25" s="19"/>
      <c r="U25" s="19"/>
      <c r="V25" s="18"/>
      <c r="W25" s="18"/>
      <c r="X25" s="18"/>
      <c r="Y25" s="18"/>
      <c r="Z25" s="18"/>
      <c r="AA25" s="18"/>
      <c r="AB25" s="18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</row>
    <row r="26" spans="1:55" ht="18.75" customHeight="1">
      <c r="A26" s="123"/>
      <c r="B26" s="20"/>
      <c r="C26" s="31" t="s">
        <v>51</v>
      </c>
      <c r="D26" s="13">
        <v>10</v>
      </c>
      <c r="E26" s="13">
        <v>8</v>
      </c>
      <c r="F26" s="13">
        <v>10</v>
      </c>
      <c r="G26" s="13">
        <v>0</v>
      </c>
      <c r="H26" s="13">
        <v>0</v>
      </c>
      <c r="I26" s="13">
        <v>0</v>
      </c>
      <c r="J26" s="13">
        <v>10</v>
      </c>
      <c r="K26" s="13">
        <v>10</v>
      </c>
      <c r="L26" s="13">
        <v>0</v>
      </c>
      <c r="M26" s="13">
        <v>10</v>
      </c>
      <c r="N26" s="13">
        <f t="shared" si="0"/>
        <v>58</v>
      </c>
      <c r="O26" s="14" t="str">
        <f t="shared" si="1"/>
        <v>2023</v>
      </c>
      <c r="P26" s="22" t="s">
        <v>30</v>
      </c>
      <c r="Q26" s="23">
        <f>11*6.5</f>
        <v>71.5</v>
      </c>
      <c r="R26" s="19"/>
      <c r="S26" s="19"/>
      <c r="T26" s="19"/>
      <c r="U26" s="19"/>
      <c r="V26" s="18"/>
      <c r="W26" s="18"/>
      <c r="X26" s="18"/>
      <c r="Y26" s="18"/>
      <c r="Z26" s="18"/>
      <c r="AA26" s="18"/>
      <c r="AB26" s="18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</row>
    <row r="27" spans="1:55" ht="30" customHeight="1">
      <c r="A27" s="124"/>
      <c r="B27" s="20"/>
      <c r="C27" s="31" t="s">
        <v>52</v>
      </c>
      <c r="D27" s="13">
        <v>10</v>
      </c>
      <c r="E27" s="13">
        <v>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10</v>
      </c>
      <c r="L27" s="13">
        <v>10</v>
      </c>
      <c r="M27" s="13">
        <v>0</v>
      </c>
      <c r="N27" s="13">
        <f t="shared" si="0"/>
        <v>38</v>
      </c>
      <c r="O27" s="14" t="str">
        <f t="shared" si="1"/>
        <v>2023</v>
      </c>
      <c r="P27" s="22"/>
      <c r="Q27" s="23">
        <f>400</f>
        <v>400</v>
      </c>
      <c r="R27" s="19"/>
      <c r="S27" s="19"/>
      <c r="T27" s="19"/>
      <c r="U27" s="19"/>
      <c r="V27" s="19"/>
      <c r="W27" s="18"/>
      <c r="X27" s="18"/>
      <c r="Y27" s="18"/>
      <c r="Z27" s="18"/>
      <c r="AA27" s="18"/>
      <c r="AB27" s="18"/>
      <c r="AC27" s="18"/>
      <c r="AD27" s="19"/>
      <c r="AE27" s="18"/>
      <c r="AF27" s="18"/>
      <c r="AG27" s="18"/>
      <c r="AH27" s="18"/>
      <c r="AI27" s="18"/>
      <c r="AJ27" s="18"/>
      <c r="AK27" s="18"/>
      <c r="AL27" s="19"/>
      <c r="AM27" s="19"/>
      <c r="AN27" s="19"/>
      <c r="AO27" s="19"/>
      <c r="AP27" s="19"/>
      <c r="AQ27" s="19"/>
      <c r="AR27" s="19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</row>
    <row r="28" spans="1:55" ht="36" customHeight="1">
      <c r="A28" s="130" t="s">
        <v>53</v>
      </c>
      <c r="B28" s="35"/>
      <c r="C28" s="31" t="s">
        <v>54</v>
      </c>
      <c r="D28" s="13">
        <v>10</v>
      </c>
      <c r="E28" s="13">
        <v>5</v>
      </c>
      <c r="F28" s="13">
        <v>10</v>
      </c>
      <c r="G28" s="13">
        <v>10</v>
      </c>
      <c r="H28" s="13">
        <v>10</v>
      </c>
      <c r="I28" s="13">
        <v>0</v>
      </c>
      <c r="J28" s="13">
        <v>10</v>
      </c>
      <c r="K28" s="13">
        <v>10</v>
      </c>
      <c r="L28" s="13">
        <v>10</v>
      </c>
      <c r="M28" s="13">
        <v>10</v>
      </c>
      <c r="N28" s="13">
        <f t="shared" si="0"/>
        <v>85</v>
      </c>
      <c r="O28" s="14" t="str">
        <f t="shared" si="1"/>
        <v>2022</v>
      </c>
      <c r="P28" s="36"/>
      <c r="Q28" s="37"/>
      <c r="R28" s="19"/>
      <c r="S28" s="19"/>
      <c r="T28" s="17"/>
      <c r="U28" s="24"/>
      <c r="V28" s="18"/>
      <c r="W28" s="19"/>
      <c r="X28" s="18"/>
      <c r="Y28" s="19"/>
      <c r="Z28" s="18"/>
      <c r="AA28" s="19"/>
      <c r="AB28" s="18"/>
      <c r="AC28" s="19"/>
      <c r="AD28" s="19"/>
      <c r="AE28" s="19"/>
      <c r="AF28" s="19"/>
      <c r="AG28" s="19"/>
      <c r="AH28" s="17"/>
      <c r="AI28" s="24"/>
      <c r="AJ28" s="18"/>
      <c r="AK28" s="19"/>
      <c r="AL28" s="18"/>
      <c r="AM28" s="19"/>
      <c r="AN28" s="18"/>
      <c r="AO28" s="19"/>
      <c r="AP28" s="18"/>
      <c r="AQ28" s="19"/>
      <c r="AR28" s="19"/>
      <c r="AS28" s="30"/>
      <c r="AT28" s="30"/>
      <c r="AU28" s="17"/>
      <c r="AV28" s="24"/>
      <c r="AW28" s="18"/>
      <c r="AX28" s="19"/>
      <c r="AY28" s="18"/>
      <c r="AZ28" s="19"/>
      <c r="BA28" s="18"/>
      <c r="BB28" s="19"/>
      <c r="BC28" s="18"/>
    </row>
    <row r="29" spans="1:55" ht="19.5" customHeight="1">
      <c r="A29" s="124"/>
      <c r="B29" s="35"/>
      <c r="C29" s="21" t="s">
        <v>55</v>
      </c>
      <c r="D29" s="13">
        <v>10</v>
      </c>
      <c r="E29" s="13">
        <v>5</v>
      </c>
      <c r="F29" s="13">
        <v>10</v>
      </c>
      <c r="G29" s="13">
        <v>10</v>
      </c>
      <c r="H29" s="13">
        <v>0</v>
      </c>
      <c r="I29" s="13">
        <v>10</v>
      </c>
      <c r="J29" s="13">
        <v>10</v>
      </c>
      <c r="K29" s="13">
        <v>10</v>
      </c>
      <c r="L29" s="13">
        <v>10</v>
      </c>
      <c r="M29" s="13">
        <v>10</v>
      </c>
      <c r="N29" s="13">
        <f t="shared" si="0"/>
        <v>85</v>
      </c>
      <c r="O29" s="14" t="str">
        <f t="shared" si="1"/>
        <v>2022</v>
      </c>
      <c r="P29" s="36" t="s">
        <v>30</v>
      </c>
      <c r="Q29" s="37"/>
      <c r="R29" s="19"/>
      <c r="S29" s="19"/>
      <c r="T29" s="17"/>
      <c r="U29" s="24"/>
      <c r="V29" s="18"/>
      <c r="W29" s="19"/>
      <c r="X29" s="18"/>
      <c r="Y29" s="19"/>
      <c r="Z29" s="18"/>
      <c r="AA29" s="19"/>
      <c r="AB29" s="18"/>
      <c r="AC29" s="19"/>
      <c r="AD29" s="19"/>
      <c r="AE29" s="19"/>
      <c r="AF29" s="19"/>
      <c r="AG29" s="19"/>
      <c r="AH29" s="17"/>
      <c r="AI29" s="24"/>
      <c r="AJ29" s="18"/>
      <c r="AK29" s="19"/>
      <c r="AL29" s="18"/>
      <c r="AM29" s="19"/>
      <c r="AN29" s="18"/>
      <c r="AO29" s="19"/>
      <c r="AP29" s="18"/>
      <c r="AQ29" s="19"/>
      <c r="AR29" s="19"/>
      <c r="AS29" s="30"/>
      <c r="AT29" s="30"/>
      <c r="AU29" s="17"/>
      <c r="AV29" s="24"/>
      <c r="AW29" s="18"/>
      <c r="AX29" s="19"/>
      <c r="AY29" s="18"/>
      <c r="AZ29" s="19"/>
      <c r="BA29" s="18"/>
      <c r="BB29" s="19"/>
      <c r="BC29" s="18"/>
    </row>
    <row r="30" spans="1:55" ht="21" customHeight="1">
      <c r="A30" s="130" t="s">
        <v>56</v>
      </c>
      <c r="B30" s="35"/>
      <c r="C30" s="21" t="s">
        <v>57</v>
      </c>
      <c r="D30" s="13">
        <v>10</v>
      </c>
      <c r="E30" s="13">
        <v>10</v>
      </c>
      <c r="F30" s="13">
        <v>10</v>
      </c>
      <c r="G30" s="13">
        <v>10</v>
      </c>
      <c r="H30" s="13">
        <v>10</v>
      </c>
      <c r="I30" s="13">
        <v>0</v>
      </c>
      <c r="J30" s="13">
        <v>10</v>
      </c>
      <c r="K30" s="13">
        <v>10</v>
      </c>
      <c r="L30" s="13">
        <v>10</v>
      </c>
      <c r="M30" s="13">
        <v>10</v>
      </c>
      <c r="N30" s="13">
        <f t="shared" si="0"/>
        <v>90</v>
      </c>
      <c r="O30" s="14" t="str">
        <f t="shared" si="1"/>
        <v>2022</v>
      </c>
      <c r="P30" s="36" t="s">
        <v>30</v>
      </c>
      <c r="Q30" s="37"/>
      <c r="R30" s="19"/>
      <c r="S30" s="19"/>
      <c r="T30" s="19"/>
      <c r="U30" s="19"/>
      <c r="V30" s="18"/>
      <c r="W30" s="18"/>
      <c r="X30" s="18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8"/>
      <c r="AK30" s="18"/>
      <c r="AL30" s="18"/>
      <c r="AM30" s="18"/>
      <c r="AN30" s="19"/>
      <c r="AO30" s="19"/>
      <c r="AP30" s="19"/>
      <c r="AQ30" s="19"/>
      <c r="AR30" s="19"/>
      <c r="AS30" s="19"/>
      <c r="AT30" s="19"/>
      <c r="AU30" s="18"/>
      <c r="AV30" s="18"/>
      <c r="AW30" s="18"/>
      <c r="AX30" s="18"/>
      <c r="AY30" s="19"/>
      <c r="AZ30" s="19"/>
      <c r="BA30" s="19"/>
      <c r="BB30" s="19"/>
      <c r="BC30" s="30"/>
    </row>
    <row r="31" spans="1:55" ht="20.25" customHeight="1">
      <c r="A31" s="123"/>
      <c r="B31" s="35"/>
      <c r="C31" s="38" t="s">
        <v>58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f t="shared" si="0"/>
        <v>0</v>
      </c>
      <c r="O31" s="14" t="str">
        <f t="shared" si="1"/>
        <v>2023</v>
      </c>
      <c r="P31" s="22"/>
      <c r="Q31" s="122">
        <v>600</v>
      </c>
      <c r="R31" s="19"/>
      <c r="S31" s="19"/>
      <c r="T31" s="19"/>
      <c r="U31" s="19"/>
      <c r="V31" s="19"/>
      <c r="W31" s="19"/>
      <c r="X31" s="19"/>
      <c r="Y31" s="19"/>
      <c r="Z31" s="18"/>
      <c r="AA31" s="18"/>
      <c r="AB31" s="18"/>
      <c r="AC31" s="18"/>
      <c r="AD31" s="19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9"/>
      <c r="AP31" s="19"/>
      <c r="AQ31" s="19"/>
      <c r="AR31" s="19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</row>
    <row r="32" spans="1:55" ht="34.5" customHeight="1">
      <c r="A32" s="124"/>
      <c r="B32" s="35"/>
      <c r="C32" s="38" t="s">
        <v>59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>
        <f t="shared" si="0"/>
        <v>0</v>
      </c>
      <c r="O32" s="14" t="str">
        <f t="shared" si="1"/>
        <v>2023</v>
      </c>
      <c r="P32" s="22"/>
      <c r="Q32" s="124"/>
      <c r="R32" s="19"/>
      <c r="S32" s="19"/>
      <c r="T32" s="19"/>
      <c r="U32" s="19"/>
      <c r="V32" s="19"/>
      <c r="W32" s="19"/>
      <c r="X32" s="19"/>
      <c r="Y32" s="19"/>
      <c r="Z32" s="18"/>
      <c r="AA32" s="18"/>
      <c r="AB32" s="18"/>
      <c r="AC32" s="18"/>
      <c r="AD32" s="19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9"/>
      <c r="AP32" s="19"/>
      <c r="AQ32" s="19"/>
      <c r="AR32" s="19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</row>
    <row r="33" spans="1:55" ht="45" customHeight="1">
      <c r="A33" s="130" t="s">
        <v>60</v>
      </c>
      <c r="B33" s="35"/>
      <c r="C33" s="31" t="s">
        <v>61</v>
      </c>
      <c r="D33" s="13">
        <v>10</v>
      </c>
      <c r="E33" s="13">
        <v>8</v>
      </c>
      <c r="F33" s="13">
        <v>0</v>
      </c>
      <c r="G33" s="13">
        <v>0</v>
      </c>
      <c r="H33" s="13">
        <v>0</v>
      </c>
      <c r="I33" s="13">
        <v>0</v>
      </c>
      <c r="J33" s="13">
        <v>10</v>
      </c>
      <c r="K33" s="13">
        <v>10</v>
      </c>
      <c r="L33" s="13">
        <v>0</v>
      </c>
      <c r="M33" s="13">
        <v>10</v>
      </c>
      <c r="N33" s="13">
        <f t="shared" si="0"/>
        <v>48</v>
      </c>
      <c r="O33" s="14" t="str">
        <f t="shared" si="1"/>
        <v>2023</v>
      </c>
      <c r="P33" s="22"/>
      <c r="Q33" s="122">
        <f>7*2*6.5</f>
        <v>91</v>
      </c>
      <c r="R33" s="19"/>
      <c r="S33" s="19"/>
      <c r="T33" s="19"/>
      <c r="U33" s="19"/>
      <c r="V33" s="19"/>
      <c r="W33" s="19"/>
      <c r="X33" s="18"/>
      <c r="Y33" s="18"/>
      <c r="Z33" s="18"/>
      <c r="AA33" s="18"/>
      <c r="AB33" s="18"/>
      <c r="AC33" s="18"/>
      <c r="AD33" s="19"/>
      <c r="AE33" s="19"/>
      <c r="AF33" s="17"/>
      <c r="AG33" s="18"/>
      <c r="AH33" s="1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30"/>
      <c r="AT33" s="17"/>
      <c r="AU33" s="18"/>
      <c r="AV33" s="18"/>
      <c r="AW33" s="30"/>
      <c r="AX33" s="30"/>
      <c r="AY33" s="30"/>
      <c r="AZ33" s="30"/>
      <c r="BA33" s="30"/>
      <c r="BB33" s="30"/>
      <c r="BC33" s="30"/>
    </row>
    <row r="34" spans="1:55" ht="21" customHeight="1">
      <c r="A34" s="123"/>
      <c r="B34" s="35"/>
      <c r="C34" s="12" t="s">
        <v>62</v>
      </c>
      <c r="D34" s="13">
        <v>10</v>
      </c>
      <c r="E34" s="13"/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10</v>
      </c>
      <c r="L34" s="13">
        <v>10</v>
      </c>
      <c r="M34" s="13">
        <v>0</v>
      </c>
      <c r="N34" s="13">
        <f t="shared" si="0"/>
        <v>30</v>
      </c>
      <c r="O34" s="14" t="str">
        <f t="shared" si="1"/>
        <v>2023</v>
      </c>
      <c r="P34" s="27"/>
      <c r="Q34" s="124"/>
      <c r="R34" s="19"/>
      <c r="S34" s="19"/>
      <c r="T34" s="19"/>
      <c r="U34" s="19"/>
      <c r="V34" s="19"/>
      <c r="W34" s="19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7"/>
      <c r="AI34" s="18"/>
      <c r="AJ34" s="18"/>
      <c r="AK34" s="19"/>
      <c r="AL34" s="19"/>
      <c r="AM34" s="19"/>
      <c r="AN34" s="19"/>
      <c r="AO34" s="19"/>
      <c r="AP34" s="19"/>
      <c r="AQ34" s="19"/>
      <c r="AR34" s="19"/>
      <c r="AS34" s="30"/>
      <c r="AT34" s="30"/>
      <c r="AU34" s="30"/>
      <c r="AV34" s="17"/>
      <c r="AW34" s="18"/>
      <c r="AX34" s="18"/>
      <c r="AY34" s="30"/>
      <c r="AZ34" s="30"/>
      <c r="BA34" s="30"/>
      <c r="BB34" s="30"/>
      <c r="BC34" s="30"/>
    </row>
    <row r="35" spans="1:55" ht="19.5" customHeight="1">
      <c r="A35" s="131"/>
      <c r="B35" s="35"/>
      <c r="C35" s="31" t="s">
        <v>63</v>
      </c>
      <c r="D35" s="13">
        <v>10</v>
      </c>
      <c r="E35" s="13"/>
      <c r="F35" s="13">
        <v>0</v>
      </c>
      <c r="G35" s="13">
        <v>0</v>
      </c>
      <c r="H35" s="13">
        <v>0</v>
      </c>
      <c r="I35" s="13">
        <v>0</v>
      </c>
      <c r="J35" s="13">
        <v>10</v>
      </c>
      <c r="K35" s="13">
        <v>10</v>
      </c>
      <c r="L35" s="13">
        <v>10</v>
      </c>
      <c r="M35" s="13">
        <v>10</v>
      </c>
      <c r="N35" s="13">
        <f t="shared" si="0"/>
        <v>50</v>
      </c>
      <c r="O35" s="14" t="str">
        <f t="shared" si="1"/>
        <v>2023</v>
      </c>
      <c r="P35" s="22"/>
      <c r="Q35" s="23">
        <f>7*5</f>
        <v>35</v>
      </c>
      <c r="R35" s="19"/>
      <c r="S35" s="19"/>
      <c r="T35" s="19"/>
      <c r="U35" s="19"/>
      <c r="V35" s="18"/>
      <c r="W35" s="18"/>
      <c r="X35" s="18"/>
      <c r="Y35" s="18"/>
      <c r="Z35" s="18"/>
      <c r="AA35" s="19"/>
      <c r="AB35" s="19"/>
      <c r="AC35" s="19"/>
      <c r="AD35" s="19"/>
      <c r="AE35" s="19"/>
      <c r="AF35" s="19"/>
      <c r="AG35" s="19"/>
      <c r="AH35" s="19"/>
      <c r="AI35" s="19"/>
      <c r="AJ35" s="18"/>
      <c r="AK35" s="18"/>
      <c r="AL35" s="18"/>
      <c r="AM35" s="18"/>
      <c r="AN35" s="18"/>
      <c r="AO35" s="19"/>
      <c r="AP35" s="19"/>
      <c r="AQ35" s="19"/>
      <c r="AR35" s="19"/>
      <c r="AS35" s="19"/>
      <c r="AT35" s="19"/>
      <c r="AU35" s="19"/>
      <c r="AV35" s="19"/>
      <c r="AW35" s="18"/>
      <c r="AX35" s="18"/>
      <c r="AY35" s="18"/>
      <c r="AZ35" s="18"/>
      <c r="BA35" s="18"/>
      <c r="BB35" s="19"/>
      <c r="BC35" s="19"/>
    </row>
    <row r="36" spans="1:55" ht="21" customHeight="1">
      <c r="A36" s="130" t="s">
        <v>64</v>
      </c>
      <c r="B36" s="35"/>
      <c r="C36" s="12" t="s">
        <v>65</v>
      </c>
      <c r="D36" s="13">
        <v>10</v>
      </c>
      <c r="E36" s="13">
        <v>10</v>
      </c>
      <c r="F36" s="13">
        <v>10</v>
      </c>
      <c r="G36" s="13">
        <v>10</v>
      </c>
      <c r="H36" s="13">
        <v>10</v>
      </c>
      <c r="I36" s="13">
        <v>10</v>
      </c>
      <c r="J36" s="13">
        <v>10</v>
      </c>
      <c r="K36" s="13">
        <v>0</v>
      </c>
      <c r="L36" s="13">
        <v>0</v>
      </c>
      <c r="M36" s="13">
        <v>10</v>
      </c>
      <c r="N36" s="13">
        <f t="shared" si="0"/>
        <v>80</v>
      </c>
      <c r="O36" s="14" t="str">
        <f t="shared" si="1"/>
        <v>2022</v>
      </c>
      <c r="P36" s="39" t="s">
        <v>30</v>
      </c>
      <c r="Q36" s="40"/>
      <c r="R36" s="19"/>
      <c r="S36" s="19"/>
      <c r="T36" s="17"/>
      <c r="U36" s="24"/>
      <c r="V36" s="18"/>
      <c r="W36" s="19"/>
      <c r="X36" s="18"/>
      <c r="Y36" s="19"/>
      <c r="Z36" s="18"/>
      <c r="AA36" s="19"/>
      <c r="AB36" s="18"/>
      <c r="AC36" s="19"/>
      <c r="AD36" s="19"/>
      <c r="AE36" s="19"/>
      <c r="AF36" s="17"/>
      <c r="AG36" s="24"/>
      <c r="AH36" s="18"/>
      <c r="AI36" s="19"/>
      <c r="AJ36" s="18"/>
      <c r="AK36" s="19"/>
      <c r="AL36" s="18"/>
      <c r="AM36" s="19"/>
      <c r="AN36" s="18"/>
      <c r="AO36" s="19"/>
      <c r="AP36" s="19"/>
      <c r="AQ36" s="19"/>
      <c r="AR36" s="19"/>
      <c r="AS36" s="30"/>
      <c r="AT36" s="17"/>
      <c r="AU36" s="24"/>
      <c r="AV36" s="18"/>
      <c r="AW36" s="19"/>
      <c r="AX36" s="18"/>
      <c r="AY36" s="19"/>
      <c r="AZ36" s="18"/>
      <c r="BA36" s="19"/>
      <c r="BB36" s="18"/>
      <c r="BC36" s="19"/>
    </row>
    <row r="37" spans="1:55" ht="36.75" customHeight="1">
      <c r="A37" s="123"/>
      <c r="B37" s="35"/>
      <c r="C37" s="12" t="s">
        <v>66</v>
      </c>
      <c r="D37" s="13">
        <v>10</v>
      </c>
      <c r="E37" s="13">
        <v>10</v>
      </c>
      <c r="F37" s="13">
        <v>10</v>
      </c>
      <c r="G37" s="13">
        <v>10</v>
      </c>
      <c r="H37" s="13">
        <v>10</v>
      </c>
      <c r="I37" s="13">
        <v>0</v>
      </c>
      <c r="J37" s="13">
        <v>10</v>
      </c>
      <c r="K37" s="13">
        <v>10</v>
      </c>
      <c r="L37" s="13">
        <v>0</v>
      </c>
      <c r="M37" s="13">
        <v>10</v>
      </c>
      <c r="N37" s="13">
        <f t="shared" si="0"/>
        <v>80</v>
      </c>
      <c r="O37" s="14" t="str">
        <f t="shared" si="1"/>
        <v>2022</v>
      </c>
      <c r="P37" s="27"/>
      <c r="Q37" s="23">
        <f>8*2*6.5</f>
        <v>104</v>
      </c>
      <c r="R37" s="19"/>
      <c r="S37" s="19"/>
      <c r="T37" s="19"/>
      <c r="U37" s="19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9"/>
      <c r="AK37" s="19"/>
      <c r="AL37" s="18"/>
      <c r="AM37" s="18"/>
      <c r="AN37" s="18"/>
      <c r="AO37" s="19"/>
      <c r="AP37" s="19"/>
      <c r="AQ37" s="19"/>
      <c r="AR37" s="19"/>
      <c r="AS37" s="30"/>
      <c r="AT37" s="30"/>
      <c r="AU37" s="30"/>
      <c r="AV37" s="30"/>
      <c r="AW37" s="30"/>
      <c r="AX37" s="30"/>
      <c r="AY37" s="30"/>
      <c r="AZ37" s="18"/>
      <c r="BA37" s="18"/>
      <c r="BB37" s="18"/>
      <c r="BC37" s="30"/>
    </row>
    <row r="38" spans="1:55" ht="33.75" customHeight="1">
      <c r="A38" s="123"/>
      <c r="B38" s="35"/>
      <c r="C38" s="12" t="s">
        <v>67</v>
      </c>
      <c r="D38" s="13">
        <v>10</v>
      </c>
      <c r="E38" s="13">
        <v>10</v>
      </c>
      <c r="F38" s="13">
        <v>10</v>
      </c>
      <c r="G38" s="13">
        <v>10</v>
      </c>
      <c r="H38" s="13">
        <v>10</v>
      </c>
      <c r="I38" s="13">
        <v>0</v>
      </c>
      <c r="J38" s="13">
        <v>10</v>
      </c>
      <c r="K38" s="13">
        <v>10</v>
      </c>
      <c r="L38" s="13">
        <v>10</v>
      </c>
      <c r="M38" s="13">
        <v>10</v>
      </c>
      <c r="N38" s="13">
        <f t="shared" si="0"/>
        <v>90</v>
      </c>
      <c r="O38" s="14" t="str">
        <f t="shared" si="1"/>
        <v>2022</v>
      </c>
      <c r="P38" s="27"/>
      <c r="Q38" s="23">
        <f>11*6.5</f>
        <v>71.5</v>
      </c>
      <c r="R38" s="19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18"/>
      <c r="AH38" s="18"/>
      <c r="AI38" s="18"/>
      <c r="AJ38" s="19"/>
      <c r="AK38" s="19"/>
      <c r="AL38" s="19"/>
      <c r="AM38" s="19"/>
      <c r="AN38" s="18"/>
      <c r="AO38" s="18"/>
      <c r="AP38" s="18"/>
      <c r="AQ38" s="19"/>
      <c r="AR38" s="19"/>
      <c r="AS38" s="30"/>
      <c r="AT38" s="30"/>
      <c r="AU38" s="18"/>
      <c r="AV38" s="18"/>
      <c r="AW38" s="18"/>
      <c r="AX38" s="30"/>
      <c r="AY38" s="30"/>
      <c r="AZ38" s="30"/>
      <c r="BA38" s="18"/>
      <c r="BB38" s="18"/>
      <c r="BC38" s="18"/>
    </row>
    <row r="39" spans="1:55" ht="33.75" customHeight="1">
      <c r="A39" s="123"/>
      <c r="B39" s="35"/>
      <c r="C39" s="12" t="s">
        <v>68</v>
      </c>
      <c r="D39" s="13"/>
      <c r="E39" s="13">
        <v>10</v>
      </c>
      <c r="F39" s="13"/>
      <c r="G39" s="13"/>
      <c r="H39" s="13"/>
      <c r="I39" s="13"/>
      <c r="J39" s="13"/>
      <c r="K39" s="13"/>
      <c r="L39" s="13"/>
      <c r="M39" s="13"/>
      <c r="N39" s="13"/>
      <c r="O39" s="14" t="str">
        <f t="shared" si="1"/>
        <v>2023</v>
      </c>
      <c r="P39" s="41"/>
      <c r="Q39" s="34"/>
      <c r="R39" s="1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8"/>
      <c r="AH39" s="18"/>
      <c r="AI39" s="18"/>
      <c r="AJ39" s="19"/>
      <c r="AK39" s="19"/>
      <c r="AL39" s="19"/>
      <c r="AM39" s="19"/>
      <c r="AN39" s="18"/>
      <c r="AO39" s="18"/>
      <c r="AP39" s="18"/>
      <c r="AQ39" s="19"/>
      <c r="AR39" s="19"/>
      <c r="AS39" s="30"/>
      <c r="AT39" s="30"/>
      <c r="AU39" s="18"/>
      <c r="AV39" s="18"/>
      <c r="AW39" s="18"/>
      <c r="AX39" s="30"/>
      <c r="AY39" s="30"/>
      <c r="AZ39" s="30"/>
      <c r="BA39" s="18"/>
      <c r="BB39" s="18"/>
      <c r="BC39" s="18"/>
    </row>
    <row r="40" spans="1:55" ht="35.25" customHeight="1">
      <c r="A40" s="123"/>
      <c r="B40" s="35"/>
      <c r="C40" s="12" t="s">
        <v>69</v>
      </c>
      <c r="D40" s="13">
        <v>10</v>
      </c>
      <c r="E40" s="13">
        <v>10</v>
      </c>
      <c r="F40" s="13">
        <v>10</v>
      </c>
      <c r="G40" s="13">
        <v>10</v>
      </c>
      <c r="H40" s="13">
        <v>10</v>
      </c>
      <c r="I40" s="13">
        <v>0</v>
      </c>
      <c r="J40" s="13">
        <v>10</v>
      </c>
      <c r="K40" s="13">
        <v>10</v>
      </c>
      <c r="L40" s="13">
        <v>0</v>
      </c>
      <c r="M40" s="13">
        <v>10</v>
      </c>
      <c r="N40" s="13">
        <f t="shared" ref="N40:N65" si="2">SUM(D40:M40)</f>
        <v>80</v>
      </c>
      <c r="O40" s="14" t="str">
        <f t="shared" si="1"/>
        <v>2022</v>
      </c>
      <c r="P40" s="39" t="s">
        <v>30</v>
      </c>
      <c r="Q40" s="40"/>
      <c r="R40" s="1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9"/>
      <c r="AQ40" s="19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30"/>
    </row>
    <row r="41" spans="1:55" ht="43.5" customHeight="1">
      <c r="A41" s="123"/>
      <c r="B41" s="35"/>
      <c r="C41" s="12" t="s">
        <v>70</v>
      </c>
      <c r="D41" s="13">
        <v>0</v>
      </c>
      <c r="E41" s="13">
        <v>10</v>
      </c>
      <c r="F41" s="13">
        <v>10</v>
      </c>
      <c r="G41" s="13">
        <v>10</v>
      </c>
      <c r="H41" s="13">
        <v>10</v>
      </c>
      <c r="I41" s="13">
        <v>0</v>
      </c>
      <c r="J41" s="13">
        <v>10</v>
      </c>
      <c r="K41" s="13">
        <v>10</v>
      </c>
      <c r="L41" s="13">
        <v>0</v>
      </c>
      <c r="M41" s="13">
        <v>10</v>
      </c>
      <c r="N41" s="13">
        <f t="shared" si="2"/>
        <v>70</v>
      </c>
      <c r="O41" s="14" t="str">
        <f t="shared" si="1"/>
        <v>2023</v>
      </c>
      <c r="P41" s="39"/>
      <c r="Q41" s="40"/>
      <c r="R41" s="1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9"/>
      <c r="AQ41" s="19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30"/>
    </row>
    <row r="42" spans="1:55" ht="16.5" customHeight="1">
      <c r="A42" s="123"/>
      <c r="B42" s="35"/>
      <c r="C42" s="31" t="s">
        <v>71</v>
      </c>
      <c r="D42" s="13">
        <v>10</v>
      </c>
      <c r="E42" s="13">
        <v>10</v>
      </c>
      <c r="F42" s="13">
        <v>10</v>
      </c>
      <c r="G42" s="13">
        <v>10</v>
      </c>
      <c r="H42" s="13">
        <v>10</v>
      </c>
      <c r="I42" s="13">
        <v>0</v>
      </c>
      <c r="J42" s="13">
        <v>10</v>
      </c>
      <c r="K42" s="13">
        <v>10</v>
      </c>
      <c r="L42" s="13">
        <v>0</v>
      </c>
      <c r="M42" s="13">
        <v>10</v>
      </c>
      <c r="N42" s="13">
        <f t="shared" si="2"/>
        <v>80</v>
      </c>
      <c r="O42" s="14" t="str">
        <f t="shared" si="1"/>
        <v>2022</v>
      </c>
      <c r="P42" s="36" t="s">
        <v>30</v>
      </c>
      <c r="Q42" s="23">
        <f>100*0.05</f>
        <v>5</v>
      </c>
      <c r="R42" s="19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  <c r="AR42" s="18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5" ht="24" customHeight="1">
      <c r="A43" s="123"/>
      <c r="B43" s="35"/>
      <c r="C43" s="31" t="s">
        <v>72</v>
      </c>
      <c r="D43" s="13">
        <v>10</v>
      </c>
      <c r="E43" s="13">
        <v>10</v>
      </c>
      <c r="F43" s="13">
        <v>0</v>
      </c>
      <c r="G43" s="13">
        <v>0</v>
      </c>
      <c r="H43" s="13">
        <v>10</v>
      </c>
      <c r="I43" s="13">
        <v>0</v>
      </c>
      <c r="J43" s="13">
        <v>10</v>
      </c>
      <c r="K43" s="13">
        <v>10</v>
      </c>
      <c r="L43" s="13">
        <v>10</v>
      </c>
      <c r="M43" s="13">
        <v>10</v>
      </c>
      <c r="N43" s="13">
        <f t="shared" si="2"/>
        <v>70</v>
      </c>
      <c r="O43" s="14" t="str">
        <f t="shared" si="1"/>
        <v>2023</v>
      </c>
      <c r="P43" s="36" t="s">
        <v>30</v>
      </c>
      <c r="Q43" s="37"/>
      <c r="R43" s="19"/>
      <c r="S43" s="19"/>
      <c r="T43" s="19"/>
      <c r="U43" s="18"/>
      <c r="V43" s="18"/>
      <c r="W43" s="18"/>
      <c r="X43" s="18"/>
      <c r="Y43" s="18"/>
      <c r="Z43" s="18"/>
      <c r="AA43" s="18"/>
      <c r="AB43" s="19"/>
      <c r="AC43" s="19"/>
      <c r="AD43" s="19"/>
      <c r="AE43" s="19"/>
      <c r="AF43" s="19"/>
      <c r="AG43" s="18"/>
      <c r="AH43" s="18"/>
      <c r="AI43" s="19"/>
      <c r="AJ43" s="19"/>
      <c r="AK43" s="19"/>
      <c r="AL43" s="19"/>
      <c r="AM43" s="18"/>
      <c r="AN43" s="18"/>
      <c r="AO43" s="19"/>
      <c r="AP43" s="19"/>
      <c r="AQ43" s="19"/>
      <c r="AR43" s="19"/>
      <c r="AS43" s="30"/>
      <c r="AT43" s="30"/>
      <c r="AU43" s="18"/>
      <c r="AV43" s="18"/>
      <c r="AW43" s="30"/>
      <c r="AX43" s="30"/>
      <c r="AY43" s="30"/>
      <c r="AZ43" s="30"/>
      <c r="BA43" s="18"/>
      <c r="BB43" s="18"/>
      <c r="BC43" s="30"/>
    </row>
    <row r="44" spans="1:55" ht="24" customHeight="1">
      <c r="A44" s="123"/>
      <c r="B44" s="35"/>
      <c r="C44" s="31" t="s">
        <v>73</v>
      </c>
      <c r="D44" s="13">
        <v>0</v>
      </c>
      <c r="E44" s="13">
        <v>0</v>
      </c>
      <c r="F44" s="13">
        <v>10</v>
      </c>
      <c r="G44" s="13">
        <v>10</v>
      </c>
      <c r="H44" s="13">
        <v>10</v>
      </c>
      <c r="I44" s="13">
        <v>0</v>
      </c>
      <c r="J44" s="13">
        <v>10</v>
      </c>
      <c r="K44" s="13">
        <v>10</v>
      </c>
      <c r="L44" s="13">
        <v>10</v>
      </c>
      <c r="M44" s="13">
        <v>10</v>
      </c>
      <c r="N44" s="13">
        <f t="shared" si="2"/>
        <v>70</v>
      </c>
      <c r="O44" s="14" t="str">
        <f t="shared" si="1"/>
        <v>2023</v>
      </c>
      <c r="P44" s="36"/>
      <c r="Q44" s="37"/>
      <c r="R44" s="19"/>
      <c r="S44" s="19"/>
      <c r="T44" s="19"/>
      <c r="U44" s="18"/>
      <c r="V44" s="18"/>
      <c r="W44" s="18"/>
      <c r="X44" s="18"/>
      <c r="Y44" s="18"/>
      <c r="Z44" s="18"/>
      <c r="AA44" s="18"/>
      <c r="AB44" s="19"/>
      <c r="AC44" s="19"/>
      <c r="AD44" s="19"/>
      <c r="AE44" s="19"/>
      <c r="AF44" s="19"/>
      <c r="AG44" s="18"/>
      <c r="AH44" s="18"/>
      <c r="AI44" s="19"/>
      <c r="AJ44" s="19"/>
      <c r="AK44" s="19"/>
      <c r="AL44" s="19"/>
      <c r="AM44" s="18"/>
      <c r="AN44" s="18"/>
      <c r="AO44" s="19"/>
      <c r="AP44" s="19"/>
      <c r="AQ44" s="19"/>
      <c r="AR44" s="19"/>
      <c r="AS44" s="30"/>
      <c r="AT44" s="30"/>
      <c r="AU44" s="18"/>
      <c r="AV44" s="18"/>
      <c r="AW44" s="30"/>
      <c r="AX44" s="30"/>
      <c r="AY44" s="30"/>
      <c r="AZ44" s="30"/>
      <c r="BA44" s="18"/>
      <c r="BB44" s="18"/>
      <c r="BC44" s="30"/>
    </row>
    <row r="45" spans="1:55" ht="21" customHeight="1">
      <c r="A45" s="123"/>
      <c r="B45" s="35"/>
      <c r="C45" s="31" t="s">
        <v>74</v>
      </c>
      <c r="D45" s="13">
        <v>0</v>
      </c>
      <c r="E45" s="13">
        <v>0</v>
      </c>
      <c r="F45" s="13">
        <v>10</v>
      </c>
      <c r="G45" s="13">
        <v>10</v>
      </c>
      <c r="H45" s="13">
        <v>10</v>
      </c>
      <c r="I45" s="13">
        <v>0</v>
      </c>
      <c r="J45" s="13">
        <v>10</v>
      </c>
      <c r="K45" s="13">
        <v>0</v>
      </c>
      <c r="L45" s="13">
        <v>0</v>
      </c>
      <c r="M45" s="13">
        <v>10</v>
      </c>
      <c r="N45" s="13">
        <f t="shared" si="2"/>
        <v>50</v>
      </c>
      <c r="O45" s="14" t="str">
        <f t="shared" si="1"/>
        <v>2023</v>
      </c>
      <c r="P45" s="27"/>
      <c r="Q45" s="23">
        <f>150</f>
        <v>150</v>
      </c>
      <c r="R45" s="19"/>
      <c r="S45" s="19"/>
      <c r="T45" s="19"/>
      <c r="U45" s="18"/>
      <c r="V45" s="18"/>
      <c r="W45" s="18"/>
      <c r="X45" s="18"/>
      <c r="Y45" s="18"/>
      <c r="Z45" s="18"/>
      <c r="AA45" s="18"/>
      <c r="AB45" s="19"/>
      <c r="AC45" s="19"/>
      <c r="AD45" s="19"/>
      <c r="AE45" s="19"/>
      <c r="AF45" s="19"/>
      <c r="AG45" s="18"/>
      <c r="AH45" s="18"/>
      <c r="AI45" s="19"/>
      <c r="AJ45" s="19"/>
      <c r="AK45" s="19"/>
      <c r="AL45" s="19"/>
      <c r="AM45" s="18"/>
      <c r="AN45" s="18"/>
      <c r="AO45" s="19"/>
      <c r="AP45" s="19"/>
      <c r="AQ45" s="19"/>
      <c r="AR45" s="19"/>
      <c r="AS45" s="30"/>
      <c r="AT45" s="30"/>
      <c r="AU45" s="18"/>
      <c r="AV45" s="18"/>
      <c r="AW45" s="30"/>
      <c r="AX45" s="30"/>
      <c r="AY45" s="30"/>
      <c r="AZ45" s="30"/>
      <c r="BA45" s="18"/>
      <c r="BB45" s="18"/>
      <c r="BC45" s="30"/>
    </row>
    <row r="46" spans="1:55" ht="29.25" customHeight="1">
      <c r="A46" s="132" t="s">
        <v>75</v>
      </c>
      <c r="B46" s="35"/>
      <c r="C46" s="31" t="s">
        <v>72</v>
      </c>
      <c r="D46" s="13">
        <v>10</v>
      </c>
      <c r="E46" s="13">
        <v>10</v>
      </c>
      <c r="F46" s="13">
        <v>0</v>
      </c>
      <c r="G46" s="13">
        <v>0</v>
      </c>
      <c r="H46" s="13">
        <v>10</v>
      </c>
      <c r="I46" s="13">
        <v>0</v>
      </c>
      <c r="J46" s="13">
        <v>10</v>
      </c>
      <c r="K46" s="13">
        <v>10</v>
      </c>
      <c r="L46" s="13">
        <v>10</v>
      </c>
      <c r="M46" s="13">
        <v>10</v>
      </c>
      <c r="N46" s="13">
        <f t="shared" si="2"/>
        <v>70</v>
      </c>
      <c r="O46" s="14" t="str">
        <f t="shared" si="1"/>
        <v>2023</v>
      </c>
      <c r="P46" s="36" t="s">
        <v>30</v>
      </c>
      <c r="Q46" s="37"/>
      <c r="R46" s="19"/>
      <c r="S46" s="19"/>
      <c r="T46" s="19"/>
      <c r="U46" s="18"/>
      <c r="V46" s="18"/>
      <c r="W46" s="18"/>
      <c r="X46" s="18"/>
      <c r="Y46" s="18"/>
      <c r="Z46" s="18"/>
      <c r="AA46" s="18"/>
      <c r="AB46" s="19"/>
      <c r="AC46" s="19"/>
      <c r="AD46" s="19"/>
      <c r="AE46" s="19"/>
      <c r="AF46" s="19"/>
      <c r="AG46" s="18"/>
      <c r="AH46" s="18"/>
      <c r="AI46" s="19"/>
      <c r="AJ46" s="19"/>
      <c r="AK46" s="19"/>
      <c r="AL46" s="19"/>
      <c r="AM46" s="18"/>
      <c r="AN46" s="18"/>
      <c r="AO46" s="19"/>
      <c r="AP46" s="19"/>
      <c r="AQ46" s="19"/>
      <c r="AR46" s="19"/>
      <c r="AS46" s="30"/>
      <c r="AT46" s="30"/>
      <c r="AU46" s="18"/>
      <c r="AV46" s="18"/>
      <c r="AW46" s="30"/>
      <c r="AX46" s="30"/>
      <c r="AY46" s="30"/>
      <c r="AZ46" s="30"/>
      <c r="BA46" s="18"/>
      <c r="BB46" s="18"/>
      <c r="BC46" s="30"/>
    </row>
    <row r="47" spans="1:55" ht="18" customHeight="1">
      <c r="A47" s="124"/>
      <c r="B47" s="35"/>
      <c r="C47" s="31" t="s">
        <v>76</v>
      </c>
      <c r="D47" s="13">
        <v>10</v>
      </c>
      <c r="E47" s="13">
        <v>10</v>
      </c>
      <c r="F47" s="13">
        <v>10</v>
      </c>
      <c r="G47" s="13">
        <v>10</v>
      </c>
      <c r="H47" s="13">
        <v>10</v>
      </c>
      <c r="I47" s="13">
        <v>10</v>
      </c>
      <c r="J47" s="13">
        <v>10</v>
      </c>
      <c r="K47" s="13">
        <v>10</v>
      </c>
      <c r="L47" s="13">
        <v>10</v>
      </c>
      <c r="M47" s="13">
        <v>10</v>
      </c>
      <c r="N47" s="13">
        <f t="shared" si="2"/>
        <v>100</v>
      </c>
      <c r="O47" s="14" t="str">
        <f t="shared" si="1"/>
        <v>2022</v>
      </c>
      <c r="P47" s="22"/>
      <c r="Q47" s="23">
        <f>4*6.5</f>
        <v>26</v>
      </c>
      <c r="R47" s="19"/>
      <c r="S47" s="19"/>
      <c r="T47" s="19"/>
      <c r="U47" s="18"/>
      <c r="V47" s="18"/>
      <c r="W47" s="18"/>
      <c r="X47" s="18"/>
      <c r="Y47" s="19"/>
      <c r="Z47" s="19"/>
      <c r="AA47" s="19"/>
      <c r="AB47" s="19"/>
      <c r="AC47" s="19"/>
      <c r="AD47" s="19"/>
      <c r="AE47" s="19"/>
      <c r="AF47" s="19"/>
      <c r="AG47" s="18"/>
      <c r="AH47" s="18"/>
      <c r="AI47" s="18"/>
      <c r="AJ47" s="19"/>
      <c r="AK47" s="19"/>
      <c r="AL47" s="19"/>
      <c r="AM47" s="19"/>
      <c r="AN47" s="19"/>
      <c r="AO47" s="19"/>
      <c r="AP47" s="19"/>
      <c r="AQ47" s="19"/>
      <c r="AR47" s="19"/>
      <c r="AS47" s="30"/>
      <c r="AT47" s="30"/>
      <c r="AU47" s="18"/>
      <c r="AV47" s="18"/>
      <c r="AW47" s="18"/>
      <c r="AX47" s="19"/>
      <c r="AY47" s="19"/>
      <c r="AZ47" s="30"/>
      <c r="BA47" s="30"/>
      <c r="BB47" s="30"/>
      <c r="BC47" s="30"/>
    </row>
    <row r="48" spans="1:55" ht="19.5" customHeight="1">
      <c r="A48" s="130" t="s">
        <v>77</v>
      </c>
      <c r="B48" s="35"/>
      <c r="C48" s="21" t="s">
        <v>78</v>
      </c>
      <c r="D48" s="13">
        <v>10</v>
      </c>
      <c r="E48" s="13">
        <v>5</v>
      </c>
      <c r="F48" s="13">
        <v>10</v>
      </c>
      <c r="G48" s="13">
        <v>10</v>
      </c>
      <c r="H48" s="13">
        <v>0</v>
      </c>
      <c r="I48" s="13">
        <v>10</v>
      </c>
      <c r="J48" s="13">
        <v>0</v>
      </c>
      <c r="K48" s="13">
        <v>10</v>
      </c>
      <c r="L48" s="13">
        <v>10</v>
      </c>
      <c r="M48" s="13">
        <v>10</v>
      </c>
      <c r="N48" s="13">
        <f t="shared" si="2"/>
        <v>75</v>
      </c>
      <c r="O48" s="14" t="str">
        <f t="shared" si="1"/>
        <v>2022</v>
      </c>
      <c r="P48" s="36" t="s">
        <v>30</v>
      </c>
      <c r="Q48" s="3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</row>
    <row r="49" spans="1:55" ht="19.5" customHeight="1">
      <c r="A49" s="123"/>
      <c r="B49" s="35"/>
      <c r="C49" s="31" t="s">
        <v>79</v>
      </c>
      <c r="D49" s="13">
        <v>10</v>
      </c>
      <c r="E49" s="13">
        <v>5</v>
      </c>
      <c r="F49" s="13">
        <v>10</v>
      </c>
      <c r="G49" s="13">
        <v>10</v>
      </c>
      <c r="H49" s="13">
        <v>10</v>
      </c>
      <c r="I49" s="13">
        <v>0</v>
      </c>
      <c r="J49" s="13">
        <v>10</v>
      </c>
      <c r="K49" s="13">
        <v>10</v>
      </c>
      <c r="L49" s="13">
        <v>10</v>
      </c>
      <c r="M49" s="13">
        <v>10</v>
      </c>
      <c r="N49" s="13">
        <f t="shared" si="2"/>
        <v>85</v>
      </c>
      <c r="O49" s="14" t="str">
        <f t="shared" si="1"/>
        <v>2022</v>
      </c>
      <c r="P49" s="36"/>
      <c r="Q49" s="3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</row>
    <row r="50" spans="1:55" ht="19.5" customHeight="1">
      <c r="A50" s="124"/>
      <c r="B50" s="35"/>
      <c r="C50" s="21" t="s">
        <v>80</v>
      </c>
      <c r="D50" s="13">
        <v>10</v>
      </c>
      <c r="E50" s="13">
        <v>5</v>
      </c>
      <c r="F50" s="13">
        <v>0</v>
      </c>
      <c r="G50" s="13">
        <v>0</v>
      </c>
      <c r="H50" s="13">
        <v>0</v>
      </c>
      <c r="I50" s="13">
        <v>10</v>
      </c>
      <c r="J50" s="13">
        <v>0</v>
      </c>
      <c r="K50" s="13">
        <v>10</v>
      </c>
      <c r="L50" s="13">
        <v>10</v>
      </c>
      <c r="M50" s="13">
        <v>10</v>
      </c>
      <c r="N50" s="13">
        <f t="shared" si="2"/>
        <v>55</v>
      </c>
      <c r="O50" s="14" t="str">
        <f t="shared" si="1"/>
        <v>2023</v>
      </c>
      <c r="P50" s="36" t="s">
        <v>30</v>
      </c>
      <c r="Q50" s="37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</row>
    <row r="51" spans="1:55" ht="35.25" customHeight="1">
      <c r="A51" s="129" t="s">
        <v>81</v>
      </c>
      <c r="B51" s="35"/>
      <c r="C51" s="43" t="s">
        <v>82</v>
      </c>
      <c r="D51" s="13">
        <v>10</v>
      </c>
      <c r="E51" s="13">
        <v>8</v>
      </c>
      <c r="F51" s="13">
        <v>10</v>
      </c>
      <c r="G51" s="13">
        <v>0</v>
      </c>
      <c r="H51" s="13">
        <v>10</v>
      </c>
      <c r="I51" s="13">
        <v>10</v>
      </c>
      <c r="J51" s="13">
        <v>0</v>
      </c>
      <c r="K51" s="13">
        <v>0</v>
      </c>
      <c r="L51" s="13">
        <v>10</v>
      </c>
      <c r="M51" s="13">
        <v>10</v>
      </c>
      <c r="N51" s="13">
        <f t="shared" si="2"/>
        <v>68</v>
      </c>
      <c r="O51" s="14" t="str">
        <f t="shared" si="1"/>
        <v>2023</v>
      </c>
      <c r="P51" s="22"/>
      <c r="Q51" s="23">
        <f>150</f>
        <v>150</v>
      </c>
      <c r="R51" s="19"/>
      <c r="S51" s="18"/>
      <c r="T51" s="18"/>
      <c r="U51" s="18"/>
      <c r="V51" s="18"/>
      <c r="W51" s="18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</row>
    <row r="52" spans="1:55" ht="23.25" customHeight="1">
      <c r="A52" s="123"/>
      <c r="B52" s="35"/>
      <c r="C52" s="44" t="s">
        <v>83</v>
      </c>
      <c r="D52" s="13">
        <v>10</v>
      </c>
      <c r="E52" s="13">
        <v>8</v>
      </c>
      <c r="F52" s="13">
        <v>0</v>
      </c>
      <c r="G52" s="13">
        <v>0</v>
      </c>
      <c r="H52" s="13">
        <v>0</v>
      </c>
      <c r="I52" s="13">
        <v>10</v>
      </c>
      <c r="J52" s="13">
        <v>10</v>
      </c>
      <c r="K52" s="13">
        <v>10</v>
      </c>
      <c r="L52" s="13">
        <v>10</v>
      </c>
      <c r="M52" s="13">
        <v>0</v>
      </c>
      <c r="N52" s="13">
        <f t="shared" si="2"/>
        <v>58</v>
      </c>
      <c r="O52" s="14" t="str">
        <f t="shared" si="1"/>
        <v>2023</v>
      </c>
      <c r="P52" s="21" t="s">
        <v>30</v>
      </c>
      <c r="Q52" s="2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</row>
    <row r="53" spans="1:55" ht="36" customHeight="1">
      <c r="A53" s="123"/>
      <c r="B53" s="20"/>
      <c r="C53" s="44" t="s">
        <v>84</v>
      </c>
      <c r="D53" s="13">
        <v>10</v>
      </c>
      <c r="E53" s="13">
        <v>8</v>
      </c>
      <c r="F53" s="13">
        <v>10</v>
      </c>
      <c r="G53" s="13">
        <v>10</v>
      </c>
      <c r="H53" s="13">
        <v>0</v>
      </c>
      <c r="I53" s="13">
        <v>10</v>
      </c>
      <c r="J53" s="13">
        <v>10</v>
      </c>
      <c r="K53" s="13">
        <v>0</v>
      </c>
      <c r="L53" s="13">
        <v>10</v>
      </c>
      <c r="M53" s="13">
        <v>0</v>
      </c>
      <c r="N53" s="13">
        <f t="shared" si="2"/>
        <v>68</v>
      </c>
      <c r="O53" s="14" t="str">
        <f t="shared" si="1"/>
        <v>2023</v>
      </c>
      <c r="P53" s="21"/>
      <c r="Q53" s="29"/>
      <c r="R53" s="19"/>
      <c r="S53" s="18"/>
      <c r="T53" s="18"/>
      <c r="U53" s="18"/>
      <c r="V53" s="19"/>
      <c r="W53" s="19"/>
      <c r="X53" s="19"/>
      <c r="Y53" s="19"/>
      <c r="Z53" s="19"/>
      <c r="AA53" s="18"/>
      <c r="AB53" s="19"/>
      <c r="AC53" s="19"/>
      <c r="AD53" s="19"/>
      <c r="AE53" s="18"/>
      <c r="AF53" s="18"/>
      <c r="AG53" s="18"/>
      <c r="AH53" s="19"/>
      <c r="AI53" s="19"/>
      <c r="AJ53" s="19"/>
      <c r="AK53" s="19"/>
      <c r="AL53" s="19"/>
      <c r="AM53" s="18"/>
      <c r="AN53" s="19"/>
      <c r="AO53" s="19"/>
      <c r="AP53" s="19"/>
      <c r="AQ53" s="19"/>
      <c r="AR53" s="19"/>
      <c r="AS53" s="30"/>
      <c r="AT53" s="18"/>
      <c r="AU53" s="18"/>
      <c r="AV53" s="18"/>
      <c r="AW53" s="19"/>
      <c r="AX53" s="19"/>
      <c r="AY53" s="19"/>
      <c r="AZ53" s="19"/>
      <c r="BA53" s="19"/>
      <c r="BB53" s="18"/>
      <c r="BC53" s="19"/>
    </row>
    <row r="54" spans="1:55" ht="36" customHeight="1">
      <c r="A54" s="123"/>
      <c r="B54" s="20"/>
      <c r="C54" s="43" t="s">
        <v>85</v>
      </c>
      <c r="D54" s="13">
        <v>10</v>
      </c>
      <c r="E54" s="13">
        <v>8</v>
      </c>
      <c r="F54" s="13">
        <v>0</v>
      </c>
      <c r="G54" s="13">
        <v>0</v>
      </c>
      <c r="H54" s="13">
        <v>0</v>
      </c>
      <c r="I54" s="13">
        <v>10</v>
      </c>
      <c r="J54" s="13">
        <v>10</v>
      </c>
      <c r="K54" s="13">
        <v>10</v>
      </c>
      <c r="L54" s="13">
        <v>10</v>
      </c>
      <c r="M54" s="13">
        <v>0</v>
      </c>
      <c r="N54" s="13">
        <f t="shared" si="2"/>
        <v>58</v>
      </c>
      <c r="O54" s="14" t="str">
        <f t="shared" si="1"/>
        <v>2023</v>
      </c>
      <c r="P54" s="21"/>
      <c r="Q54" s="29"/>
      <c r="R54" s="19"/>
      <c r="S54" s="18"/>
      <c r="T54" s="18"/>
      <c r="U54" s="18"/>
      <c r="V54" s="19"/>
      <c r="W54" s="19"/>
      <c r="X54" s="19"/>
      <c r="Y54" s="19"/>
      <c r="Z54" s="19"/>
      <c r="AA54" s="18"/>
      <c r="AB54" s="19"/>
      <c r="AC54" s="19"/>
      <c r="AD54" s="19"/>
      <c r="AE54" s="18"/>
      <c r="AF54" s="18"/>
      <c r="AG54" s="18"/>
      <c r="AH54" s="19"/>
      <c r="AI54" s="19"/>
      <c r="AJ54" s="19"/>
      <c r="AK54" s="19"/>
      <c r="AL54" s="19"/>
      <c r="AM54" s="18"/>
      <c r="AN54" s="19"/>
      <c r="AO54" s="19"/>
      <c r="AP54" s="19"/>
      <c r="AQ54" s="19"/>
      <c r="AR54" s="19"/>
      <c r="AS54" s="30"/>
      <c r="AT54" s="18"/>
      <c r="AU54" s="18"/>
      <c r="AV54" s="18"/>
      <c r="AW54" s="19"/>
      <c r="AX54" s="19"/>
      <c r="AY54" s="19"/>
      <c r="AZ54" s="19"/>
      <c r="BA54" s="19"/>
      <c r="BB54" s="18"/>
      <c r="BC54" s="19"/>
    </row>
    <row r="55" spans="1:55" ht="32.25" customHeight="1">
      <c r="A55" s="124"/>
      <c r="B55" s="20"/>
      <c r="C55" s="44" t="s">
        <v>86</v>
      </c>
      <c r="D55" s="13">
        <v>10</v>
      </c>
      <c r="E55" s="13">
        <v>8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10</v>
      </c>
      <c r="L55" s="13">
        <v>10</v>
      </c>
      <c r="M55" s="13">
        <v>10</v>
      </c>
      <c r="N55" s="13">
        <f t="shared" si="2"/>
        <v>48</v>
      </c>
      <c r="O55" s="14" t="str">
        <f t="shared" si="1"/>
        <v>2023</v>
      </c>
      <c r="P55" s="22"/>
      <c r="Q55" s="23">
        <f>4*6.5</f>
        <v>26</v>
      </c>
      <c r="R55" s="19"/>
      <c r="S55" s="19"/>
      <c r="T55" s="19"/>
      <c r="U55" s="19"/>
      <c r="V55" s="19"/>
      <c r="W55" s="19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</row>
    <row r="56" spans="1:55" ht="35.25" customHeight="1">
      <c r="A56" s="129" t="s">
        <v>87</v>
      </c>
      <c r="B56" s="20"/>
      <c r="C56" s="44" t="s">
        <v>88</v>
      </c>
      <c r="D56" s="13">
        <v>0</v>
      </c>
      <c r="E56" s="13">
        <v>8</v>
      </c>
      <c r="F56" s="13">
        <v>10</v>
      </c>
      <c r="G56" s="13">
        <v>10</v>
      </c>
      <c r="H56" s="13">
        <v>10</v>
      </c>
      <c r="I56" s="13">
        <v>0</v>
      </c>
      <c r="J56" s="13">
        <v>10</v>
      </c>
      <c r="K56" s="13">
        <v>10</v>
      </c>
      <c r="L56" s="13">
        <v>10</v>
      </c>
      <c r="M56" s="13">
        <v>10</v>
      </c>
      <c r="N56" s="13">
        <f t="shared" si="2"/>
        <v>78</v>
      </c>
      <c r="O56" s="14" t="str">
        <f t="shared" si="1"/>
        <v>2022</v>
      </c>
      <c r="P56" s="21" t="s">
        <v>30</v>
      </c>
      <c r="Q56" s="29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9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ht="24" customHeight="1">
      <c r="A57" s="123"/>
      <c r="B57" s="20"/>
      <c r="C57" s="44" t="s">
        <v>89</v>
      </c>
      <c r="D57" s="13">
        <v>10</v>
      </c>
      <c r="E57" s="13">
        <v>8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10</v>
      </c>
      <c r="L57" s="13">
        <v>10</v>
      </c>
      <c r="M57" s="13">
        <v>0</v>
      </c>
      <c r="N57" s="13">
        <f t="shared" si="2"/>
        <v>38</v>
      </c>
      <c r="O57" s="14" t="str">
        <f t="shared" si="1"/>
        <v>2023</v>
      </c>
      <c r="P57" s="21"/>
      <c r="Q57" s="21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55" ht="24" customHeight="1">
      <c r="A58" s="123"/>
      <c r="B58" s="20"/>
      <c r="C58" s="43" t="s">
        <v>90</v>
      </c>
      <c r="D58" s="13">
        <v>10</v>
      </c>
      <c r="E58" s="13">
        <v>8</v>
      </c>
      <c r="F58" s="13">
        <v>10</v>
      </c>
      <c r="G58" s="13">
        <v>10</v>
      </c>
      <c r="H58" s="13">
        <v>10</v>
      </c>
      <c r="I58" s="13">
        <v>0</v>
      </c>
      <c r="J58" s="13">
        <v>10</v>
      </c>
      <c r="K58" s="13">
        <v>10</v>
      </c>
      <c r="L58" s="13">
        <v>10</v>
      </c>
      <c r="M58" s="13">
        <v>10</v>
      </c>
      <c r="N58" s="13">
        <f t="shared" si="2"/>
        <v>88</v>
      </c>
      <c r="O58" s="14" t="str">
        <f t="shared" si="1"/>
        <v>2022</v>
      </c>
      <c r="P58" s="21"/>
      <c r="Q58" s="21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55" ht="24" customHeight="1">
      <c r="A59" s="124"/>
      <c r="B59" s="20"/>
      <c r="C59" s="43" t="s">
        <v>91</v>
      </c>
      <c r="D59" s="13">
        <v>10</v>
      </c>
      <c r="E59" s="13">
        <v>8</v>
      </c>
      <c r="F59" s="13">
        <v>0</v>
      </c>
      <c r="G59" s="13">
        <v>0</v>
      </c>
      <c r="H59" s="13">
        <v>10</v>
      </c>
      <c r="I59" s="13">
        <v>0</v>
      </c>
      <c r="J59" s="13">
        <v>10</v>
      </c>
      <c r="K59" s="13">
        <v>10</v>
      </c>
      <c r="L59" s="13">
        <v>10</v>
      </c>
      <c r="M59" s="13">
        <v>10</v>
      </c>
      <c r="N59" s="13">
        <f t="shared" si="2"/>
        <v>68</v>
      </c>
      <c r="O59" s="14" t="str">
        <f t="shared" si="1"/>
        <v>2023</v>
      </c>
      <c r="P59" s="21"/>
      <c r="Q59" s="21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</row>
    <row r="60" spans="1:55" ht="24" customHeight="1">
      <c r="A60" s="129" t="s">
        <v>37</v>
      </c>
      <c r="B60" s="20"/>
      <c r="C60" s="43" t="s">
        <v>92</v>
      </c>
      <c r="D60" s="13">
        <v>0</v>
      </c>
      <c r="E60" s="13">
        <v>5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10</v>
      </c>
      <c r="L60" s="13">
        <v>10</v>
      </c>
      <c r="M60" s="13">
        <v>0</v>
      </c>
      <c r="N60" s="13">
        <f t="shared" si="2"/>
        <v>25</v>
      </c>
      <c r="O60" s="14" t="str">
        <f t="shared" si="1"/>
        <v>2023</v>
      </c>
      <c r="P60" s="21"/>
      <c r="Q60" s="45">
        <v>160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</row>
    <row r="61" spans="1:55" ht="24" customHeight="1">
      <c r="A61" s="123"/>
      <c r="B61" s="20"/>
      <c r="C61" s="43" t="s">
        <v>93</v>
      </c>
      <c r="D61" s="13">
        <v>10</v>
      </c>
      <c r="E61" s="13">
        <v>5</v>
      </c>
      <c r="F61" s="13">
        <v>0</v>
      </c>
      <c r="G61" s="13">
        <v>0</v>
      </c>
      <c r="H61" s="13">
        <v>0</v>
      </c>
      <c r="I61" s="13">
        <v>10</v>
      </c>
      <c r="J61" s="13">
        <v>10</v>
      </c>
      <c r="K61" s="13">
        <v>10</v>
      </c>
      <c r="L61" s="13">
        <v>10</v>
      </c>
      <c r="M61" s="13">
        <v>10</v>
      </c>
      <c r="N61" s="13">
        <f t="shared" si="2"/>
        <v>65</v>
      </c>
      <c r="O61" s="14" t="str">
        <f t="shared" si="1"/>
        <v>2023</v>
      </c>
      <c r="P61" s="21" t="s">
        <v>30</v>
      </c>
      <c r="Q61" s="45">
        <v>3050</v>
      </c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19"/>
      <c r="AE61" s="46"/>
      <c r="AF61" s="46"/>
      <c r="AG61" s="46"/>
      <c r="AH61" s="46"/>
      <c r="AI61" s="46"/>
      <c r="AJ61" s="46"/>
      <c r="AK61" s="46"/>
      <c r="AL61" s="46"/>
      <c r="AM61" s="46"/>
      <c r="AN61" s="19"/>
      <c r="AO61" s="19"/>
      <c r="AP61" s="19"/>
      <c r="AQ61" s="19"/>
      <c r="AR61" s="19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</row>
    <row r="62" spans="1:55" ht="24" customHeight="1">
      <c r="A62" s="124"/>
      <c r="B62" s="20"/>
      <c r="C62" s="43" t="s">
        <v>94</v>
      </c>
      <c r="D62" s="13">
        <v>10</v>
      </c>
      <c r="E62" s="13">
        <v>5</v>
      </c>
      <c r="F62" s="13">
        <v>0</v>
      </c>
      <c r="G62" s="13">
        <v>0</v>
      </c>
      <c r="H62" s="13">
        <v>10</v>
      </c>
      <c r="I62" s="13">
        <v>10</v>
      </c>
      <c r="J62" s="13">
        <v>0</v>
      </c>
      <c r="K62" s="13">
        <v>10</v>
      </c>
      <c r="L62" s="13">
        <v>10</v>
      </c>
      <c r="M62" s="13">
        <v>0</v>
      </c>
      <c r="N62" s="13">
        <f t="shared" si="2"/>
        <v>55</v>
      </c>
      <c r="O62" s="14" t="str">
        <f t="shared" si="1"/>
        <v>2023</v>
      </c>
      <c r="P62" s="21"/>
      <c r="Q62" s="47">
        <v>1000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55" ht="33.75" customHeight="1">
      <c r="A63" s="48" t="s">
        <v>95</v>
      </c>
      <c r="B63" s="20"/>
      <c r="C63" s="21" t="s">
        <v>96</v>
      </c>
      <c r="D63" s="13">
        <v>10</v>
      </c>
      <c r="E63" s="13">
        <v>5</v>
      </c>
      <c r="F63" s="13">
        <v>0</v>
      </c>
      <c r="G63" s="13">
        <v>0</v>
      </c>
      <c r="H63" s="13">
        <v>0</v>
      </c>
      <c r="I63" s="13">
        <v>10</v>
      </c>
      <c r="J63" s="13">
        <v>10</v>
      </c>
      <c r="K63" s="13">
        <v>10</v>
      </c>
      <c r="L63" s="13">
        <v>10</v>
      </c>
      <c r="M63" s="13">
        <v>10</v>
      </c>
      <c r="N63" s="13">
        <f t="shared" si="2"/>
        <v>65</v>
      </c>
      <c r="O63" s="14" t="str">
        <f t="shared" si="1"/>
        <v>2023</v>
      </c>
      <c r="P63" s="21" t="s">
        <v>30</v>
      </c>
      <c r="Q63" s="33">
        <v>0</v>
      </c>
      <c r="R63" s="19"/>
      <c r="S63" s="19"/>
      <c r="T63" s="19"/>
      <c r="U63" s="19"/>
      <c r="V63" s="19"/>
      <c r="W63" s="18"/>
      <c r="X63" s="18"/>
      <c r="Y63" s="18"/>
      <c r="Z63" s="18"/>
      <c r="AA63" s="18"/>
      <c r="AB63" s="18"/>
      <c r="AC63" s="19"/>
      <c r="AD63" s="19"/>
      <c r="AE63" s="19"/>
      <c r="AF63" s="18"/>
      <c r="AG63" s="18"/>
      <c r="AH63" s="19"/>
      <c r="AI63" s="19"/>
      <c r="AJ63" s="19"/>
      <c r="AK63" s="19"/>
      <c r="AL63" s="19"/>
      <c r="AM63" s="18"/>
      <c r="AN63" s="19"/>
      <c r="AO63" s="19"/>
      <c r="AP63" s="19"/>
      <c r="AQ63" s="19"/>
      <c r="AR63" s="19"/>
      <c r="AS63" s="30"/>
      <c r="AT63" s="18"/>
      <c r="AU63" s="18"/>
      <c r="AV63" s="19"/>
      <c r="AW63" s="19"/>
      <c r="AX63" s="19"/>
      <c r="AY63" s="19"/>
      <c r="AZ63" s="19"/>
      <c r="BA63" s="18"/>
      <c r="BB63" s="19"/>
      <c r="BC63" s="30"/>
    </row>
    <row r="64" spans="1:55" ht="39" customHeight="1">
      <c r="A64" s="129" t="s">
        <v>97</v>
      </c>
      <c r="B64" s="11"/>
      <c r="C64" s="21" t="s">
        <v>98</v>
      </c>
      <c r="D64" s="13">
        <v>0</v>
      </c>
      <c r="E64" s="13">
        <v>5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10</v>
      </c>
      <c r="L64" s="13">
        <v>0</v>
      </c>
      <c r="M64" s="13">
        <v>10</v>
      </c>
      <c r="N64" s="13">
        <f t="shared" si="2"/>
        <v>25</v>
      </c>
      <c r="O64" s="14" t="str">
        <f t="shared" si="1"/>
        <v>2023</v>
      </c>
      <c r="P64" s="22"/>
      <c r="Q64" s="23">
        <f>150</f>
        <v>150</v>
      </c>
      <c r="R64" s="24"/>
      <c r="S64" s="24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24"/>
      <c r="AE64" s="24"/>
      <c r="AF64" s="24"/>
      <c r="AG64" s="24"/>
      <c r="AH64" s="18"/>
      <c r="AI64" s="18"/>
      <c r="AJ64" s="19"/>
      <c r="AK64" s="19"/>
      <c r="AL64" s="19"/>
      <c r="AM64" s="19"/>
      <c r="AN64" s="19"/>
      <c r="AO64" s="18"/>
      <c r="AP64" s="19"/>
      <c r="AQ64" s="24"/>
      <c r="AR64" s="24"/>
      <c r="AS64" s="24"/>
      <c r="AT64" s="24"/>
      <c r="AU64" s="24"/>
      <c r="AV64" s="18"/>
      <c r="AW64" s="18"/>
      <c r="AX64" s="19"/>
      <c r="AY64" s="19"/>
      <c r="AZ64" s="19"/>
      <c r="BA64" s="19"/>
      <c r="BB64" s="18"/>
    </row>
    <row r="65" spans="1:55" ht="24.75" customHeight="1">
      <c r="A65" s="124"/>
      <c r="B65" s="11"/>
      <c r="C65" s="21" t="s">
        <v>99</v>
      </c>
      <c r="D65" s="13">
        <v>10</v>
      </c>
      <c r="E65" s="13">
        <v>5</v>
      </c>
      <c r="F65" s="13">
        <v>10</v>
      </c>
      <c r="G65" s="13">
        <v>10</v>
      </c>
      <c r="H65" s="13">
        <v>10</v>
      </c>
      <c r="I65" s="13">
        <v>0</v>
      </c>
      <c r="J65" s="13">
        <v>10</v>
      </c>
      <c r="K65" s="13">
        <v>10</v>
      </c>
      <c r="L65" s="13">
        <v>10</v>
      </c>
      <c r="M65" s="13">
        <v>10</v>
      </c>
      <c r="N65" s="13">
        <f t="shared" si="2"/>
        <v>85</v>
      </c>
      <c r="O65" s="14" t="str">
        <f t="shared" si="1"/>
        <v>2022</v>
      </c>
      <c r="P65" s="21" t="s">
        <v>30</v>
      </c>
      <c r="Q65" s="23">
        <f>10*6.5</f>
        <v>65</v>
      </c>
      <c r="R65" s="30"/>
      <c r="S65" s="30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55" ht="14.25" customHeight="1">
      <c r="A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19">
        <v>1500</v>
      </c>
      <c r="Q66" s="25">
        <f>SUM(Q9:Q65)</f>
        <v>7705</v>
      </c>
    </row>
    <row r="67" spans="1:55" ht="39" customHeight="1">
      <c r="A67" s="49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</row>
    <row r="68" spans="1:55" ht="14.25" customHeight="1">
      <c r="A68" s="49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</row>
    <row r="69" spans="1:55" ht="14.25" customHeight="1">
      <c r="A69" s="49"/>
      <c r="C69" s="54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</row>
    <row r="70" spans="1:55" ht="14.25" customHeight="1">
      <c r="A70" s="49"/>
      <c r="C70" s="54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</row>
    <row r="71" spans="1:55" ht="14.25" customHeight="1">
      <c r="A71" s="49"/>
      <c r="C71" s="54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</row>
    <row r="72" spans="1:55" ht="14.25" customHeight="1">
      <c r="A72" s="49"/>
      <c r="C72" s="54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</row>
    <row r="73" spans="1:55" ht="32.25" customHeight="1">
      <c r="A73" s="49"/>
      <c r="C73" s="54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</row>
    <row r="74" spans="1:55" ht="14.25" customHeight="1">
      <c r="A74" s="49"/>
      <c r="C74" s="54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</row>
    <row r="75" spans="1:55" ht="14.25" customHeight="1">
      <c r="A75" s="49"/>
      <c r="C75" s="54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3"/>
    </row>
    <row r="76" spans="1:55" ht="14.25" customHeight="1">
      <c r="A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55" ht="14.25" customHeight="1">
      <c r="A77" s="55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55" ht="14.25" customHeight="1">
      <c r="A78" s="4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55" ht="14.25" customHeight="1">
      <c r="A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55" ht="14.25" customHeight="1">
      <c r="A80" s="49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4.25" customHeight="1">
      <c r="A81" s="49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4.25" customHeight="1">
      <c r="A82" s="4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4.25" customHeight="1">
      <c r="A83" s="49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4.25" customHeight="1">
      <c r="A84" s="49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4.25" customHeight="1">
      <c r="A85" s="49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4.25" customHeight="1">
      <c r="A86" s="49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4.25" customHeight="1">
      <c r="A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4.25" customHeight="1">
      <c r="A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4.25" customHeight="1">
      <c r="A89" s="49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5" ht="14.25" customHeight="1">
      <c r="A90" s="49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5" ht="14.25" customHeight="1">
      <c r="A91" s="49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5" ht="14.25" customHeight="1">
      <c r="A92" s="49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5" ht="14.25" customHeight="1">
      <c r="A93" s="49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</row>
    <row r="94" spans="1:15" ht="14.25" customHeight="1">
      <c r="A94" s="49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5" ht="14.25" customHeight="1">
      <c r="A95" s="49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1"/>
    </row>
    <row r="96" spans="1:15" ht="14.25" customHeight="1">
      <c r="A96" s="49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</row>
    <row r="97" spans="1:15" ht="14.25" customHeight="1">
      <c r="A97" s="49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</row>
    <row r="98" spans="1:15" ht="14.25" customHeight="1">
      <c r="A98" s="49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1:15" ht="14.25" customHeight="1">
      <c r="A99" s="49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</row>
    <row r="100" spans="1:15" ht="14.25" customHeight="1">
      <c r="A100" s="49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1"/>
    </row>
    <row r="101" spans="1:15" ht="14.25" customHeight="1">
      <c r="A101" s="49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</row>
    <row r="102" spans="1:15" ht="14.25" customHeight="1">
      <c r="A102" s="49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1"/>
    </row>
    <row r="103" spans="1:15" ht="14.25" customHeight="1">
      <c r="A103" s="49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1"/>
    </row>
    <row r="104" spans="1:15" ht="14.25" customHeight="1">
      <c r="A104" s="49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</row>
    <row r="105" spans="1:15" ht="14.25" customHeight="1">
      <c r="A105" s="49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1"/>
    </row>
    <row r="106" spans="1:15" ht="14.25" customHeight="1">
      <c r="A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1"/>
    </row>
    <row r="107" spans="1:15" ht="14.25" customHeight="1">
      <c r="A107" s="49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1"/>
    </row>
    <row r="108" spans="1:15" ht="14.25" customHeight="1">
      <c r="A108" s="49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1"/>
    </row>
    <row r="109" spans="1:15" ht="14.25" customHeight="1">
      <c r="A109" s="49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1"/>
    </row>
    <row r="110" spans="1:15" ht="14.25" customHeight="1">
      <c r="A110" s="49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1"/>
    </row>
    <row r="111" spans="1:15" ht="14.25" customHeight="1">
      <c r="A111" s="4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1"/>
    </row>
    <row r="112" spans="1:15" ht="14.25" customHeight="1">
      <c r="A112" s="49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1"/>
    </row>
    <row r="113" spans="1:15" ht="14.25" customHeight="1">
      <c r="A113" s="49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1"/>
    </row>
    <row r="114" spans="1:15" ht="14.25" customHeight="1">
      <c r="A114" s="49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1"/>
    </row>
    <row r="115" spans="1:15" ht="14.25" customHeight="1">
      <c r="A115" s="49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1"/>
    </row>
    <row r="116" spans="1:15" ht="14.25" customHeight="1">
      <c r="A116" s="49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1"/>
    </row>
    <row r="117" spans="1:15" ht="14.25" customHeight="1">
      <c r="A117" s="49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1"/>
    </row>
    <row r="118" spans="1:15" ht="14.25" customHeight="1">
      <c r="A118" s="49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1"/>
    </row>
    <row r="119" spans="1:15" ht="14.25" customHeight="1">
      <c r="A119" s="49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1"/>
    </row>
    <row r="120" spans="1:15" ht="14.25" customHeight="1">
      <c r="A120" s="49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1"/>
    </row>
    <row r="121" spans="1:15" ht="14.25" customHeight="1">
      <c r="A121" s="49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1"/>
    </row>
    <row r="122" spans="1:15" ht="14.25" customHeight="1">
      <c r="A122" s="49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1"/>
    </row>
    <row r="123" spans="1:15" ht="14.25" customHeight="1">
      <c r="A123" s="49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1"/>
    </row>
    <row r="124" spans="1:15" ht="14.25" customHeight="1">
      <c r="A124" s="49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1"/>
    </row>
    <row r="125" spans="1:15" ht="14.25" customHeight="1">
      <c r="A125" s="49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1"/>
    </row>
    <row r="126" spans="1:15" ht="14.25" customHeight="1">
      <c r="A126" s="49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1"/>
    </row>
    <row r="127" spans="1:15" ht="14.25" customHeight="1">
      <c r="A127" s="49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1"/>
    </row>
    <row r="128" spans="1:15" ht="14.25" customHeight="1">
      <c r="A128" s="49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1"/>
    </row>
    <row r="129" spans="1:15" ht="14.25" customHeight="1">
      <c r="A129" s="49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1"/>
    </row>
    <row r="130" spans="1:15" ht="14.25" customHeight="1">
      <c r="A130" s="49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1"/>
    </row>
    <row r="131" spans="1:15" ht="14.25" customHeight="1">
      <c r="A131" s="49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1"/>
    </row>
    <row r="132" spans="1:15" ht="14.25" customHeight="1">
      <c r="A132" s="49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1"/>
    </row>
    <row r="133" spans="1:15" ht="14.25" customHeight="1">
      <c r="A133" s="49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1"/>
    </row>
    <row r="134" spans="1:15" ht="14.25" customHeight="1">
      <c r="A134" s="49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1"/>
    </row>
    <row r="135" spans="1:15" ht="14.25" customHeight="1">
      <c r="A135" s="49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1"/>
    </row>
    <row r="136" spans="1:15" ht="14.25" customHeight="1">
      <c r="A136" s="49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1"/>
    </row>
    <row r="137" spans="1:15" ht="14.25" customHeight="1">
      <c r="A137" s="49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1"/>
    </row>
    <row r="138" spans="1:15" ht="14.25" customHeight="1">
      <c r="A138" s="49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1"/>
    </row>
    <row r="139" spans="1:15" ht="14.25" customHeight="1">
      <c r="A139" s="49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1"/>
    </row>
    <row r="140" spans="1:15" ht="14.25" customHeight="1">
      <c r="A140" s="49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1"/>
    </row>
    <row r="141" spans="1:15" ht="14.25" customHeight="1">
      <c r="A141" s="49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1"/>
    </row>
    <row r="142" spans="1:15" ht="14.25" customHeight="1">
      <c r="A142" s="49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1"/>
    </row>
    <row r="143" spans="1:15" ht="14.25" customHeight="1">
      <c r="A143" s="49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1"/>
    </row>
    <row r="144" spans="1:15" ht="14.25" customHeight="1">
      <c r="A144" s="49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1"/>
    </row>
    <row r="145" spans="1:15" ht="14.25" customHeight="1">
      <c r="A145" s="49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1"/>
    </row>
    <row r="146" spans="1:15" ht="14.25" customHeight="1">
      <c r="A146" s="49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1"/>
    </row>
    <row r="147" spans="1:15" ht="14.25" customHeight="1">
      <c r="A147" s="49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1"/>
    </row>
    <row r="148" spans="1:15" ht="14.25" customHeight="1">
      <c r="A148" s="49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1"/>
    </row>
    <row r="149" spans="1:15" ht="14.25" customHeight="1">
      <c r="A149" s="49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1"/>
    </row>
    <row r="150" spans="1:15" ht="14.25" customHeight="1">
      <c r="A150" s="49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1"/>
    </row>
    <row r="151" spans="1:15" ht="14.25" customHeight="1">
      <c r="A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</row>
    <row r="152" spans="1:15" ht="14.25" customHeight="1">
      <c r="A152" s="49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1"/>
    </row>
    <row r="153" spans="1:15" ht="14.25" customHeight="1">
      <c r="A153" s="49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1"/>
    </row>
    <row r="154" spans="1:15" ht="14.25" customHeight="1">
      <c r="A154" s="49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1"/>
    </row>
    <row r="155" spans="1:15" ht="14.25" customHeight="1">
      <c r="A155" s="49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1"/>
    </row>
    <row r="156" spans="1:15" ht="14.25" customHeight="1">
      <c r="A156" s="49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1"/>
    </row>
    <row r="157" spans="1:15" ht="14.25" customHeight="1">
      <c r="A157" s="49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1"/>
    </row>
    <row r="158" spans="1:15" ht="14.25" customHeight="1">
      <c r="A158" s="49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1"/>
    </row>
    <row r="159" spans="1:15" ht="14.25" customHeight="1">
      <c r="A159" s="49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1"/>
    </row>
    <row r="160" spans="1:15" ht="14.25" customHeight="1">
      <c r="A160" s="49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1"/>
    </row>
    <row r="161" spans="1:15" ht="14.25" customHeight="1">
      <c r="A161" s="49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1"/>
    </row>
    <row r="162" spans="1:15" ht="14.25" customHeight="1">
      <c r="A162" s="49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1"/>
    </row>
    <row r="163" spans="1:15" ht="14.25" customHeight="1">
      <c r="A163" s="49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1"/>
    </row>
    <row r="164" spans="1:15" ht="14.25" customHeight="1">
      <c r="A164" s="49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1"/>
    </row>
    <row r="165" spans="1:15" ht="14.25" customHeight="1">
      <c r="A165" s="49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1"/>
    </row>
    <row r="166" spans="1:15" ht="14.25" customHeight="1">
      <c r="A166" s="49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</row>
    <row r="167" spans="1:15" ht="14.25" customHeight="1">
      <c r="A167" s="49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1"/>
    </row>
    <row r="168" spans="1:15" ht="14.25" customHeight="1">
      <c r="A168" s="49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1"/>
    </row>
    <row r="169" spans="1:15" ht="14.25" customHeight="1">
      <c r="A169" s="49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1"/>
    </row>
    <row r="170" spans="1:15" ht="14.25" customHeight="1">
      <c r="A170" s="49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1"/>
    </row>
    <row r="171" spans="1:15" ht="14.25" customHeight="1">
      <c r="A171" s="49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1"/>
    </row>
    <row r="172" spans="1:15" ht="14.25" customHeight="1">
      <c r="A172" s="49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1"/>
    </row>
    <row r="173" spans="1:15" ht="14.25" customHeight="1">
      <c r="A173" s="49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1"/>
    </row>
    <row r="174" spans="1:15" ht="14.25" customHeight="1">
      <c r="A174" s="49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1"/>
    </row>
    <row r="175" spans="1:15" ht="14.25" customHeight="1">
      <c r="A175" s="49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1"/>
    </row>
    <row r="176" spans="1:15" ht="14.25" customHeight="1">
      <c r="A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1"/>
    </row>
    <row r="177" spans="1:15" ht="14.25" customHeight="1">
      <c r="A177" s="49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1"/>
    </row>
    <row r="178" spans="1:15" ht="14.25" customHeight="1">
      <c r="A178" s="49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1"/>
    </row>
    <row r="179" spans="1:15" ht="14.25" customHeight="1">
      <c r="A179" s="49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1"/>
    </row>
    <row r="180" spans="1:15" ht="14.25" customHeight="1">
      <c r="A180" s="49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1"/>
    </row>
    <row r="181" spans="1:15" ht="14.25" customHeight="1">
      <c r="A181" s="49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1"/>
    </row>
    <row r="182" spans="1:15" ht="14.25" customHeight="1">
      <c r="A182" s="49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1"/>
    </row>
    <row r="183" spans="1:15" ht="14.25" customHeight="1">
      <c r="A183" s="49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1"/>
    </row>
    <row r="184" spans="1:15" ht="14.25" customHeight="1">
      <c r="A184" s="49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1"/>
    </row>
    <row r="185" spans="1:15" ht="14.25" customHeight="1">
      <c r="A185" s="49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1"/>
    </row>
    <row r="186" spans="1:15" ht="14.25" customHeight="1">
      <c r="A186" s="49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1"/>
    </row>
    <row r="187" spans="1:15" ht="14.25" customHeight="1">
      <c r="A187" s="49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1"/>
    </row>
    <row r="188" spans="1:15" ht="14.25" customHeight="1">
      <c r="A188" s="49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1"/>
    </row>
    <row r="189" spans="1:15" ht="14.25" customHeight="1">
      <c r="A189" s="49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1"/>
    </row>
    <row r="190" spans="1:15" ht="14.25" customHeight="1">
      <c r="A190" s="49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1"/>
    </row>
    <row r="191" spans="1:15" ht="14.25" customHeight="1">
      <c r="A191" s="49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1"/>
    </row>
    <row r="192" spans="1:15" ht="14.25" customHeight="1">
      <c r="A192" s="49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1"/>
    </row>
    <row r="193" spans="1:15" ht="14.25" customHeight="1">
      <c r="A193" s="49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1"/>
    </row>
    <row r="194" spans="1:15" ht="14.25" customHeight="1">
      <c r="A194" s="49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1"/>
    </row>
    <row r="195" spans="1:15" ht="14.25" customHeight="1">
      <c r="A195" s="49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1"/>
    </row>
    <row r="196" spans="1:15" ht="14.25" customHeight="1">
      <c r="A196" s="49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1"/>
    </row>
    <row r="197" spans="1:15" ht="14.25" customHeight="1">
      <c r="A197" s="49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1"/>
    </row>
    <row r="198" spans="1:15" ht="14.25" customHeight="1">
      <c r="A198" s="49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1"/>
    </row>
    <row r="199" spans="1:15" ht="14.25" customHeight="1">
      <c r="A199" s="49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1"/>
    </row>
    <row r="200" spans="1:15" ht="14.25" customHeight="1">
      <c r="A200" s="49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1"/>
    </row>
    <row r="201" spans="1:15" ht="14.25" customHeight="1">
      <c r="A201" s="49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1"/>
    </row>
    <row r="202" spans="1:15" ht="14.25" customHeight="1">
      <c r="A202" s="49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1"/>
    </row>
    <row r="203" spans="1:15" ht="14.25" customHeight="1">
      <c r="A203" s="49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1"/>
    </row>
    <row r="204" spans="1:15" ht="14.25" customHeight="1">
      <c r="A204" s="49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1"/>
    </row>
    <row r="205" spans="1:15" ht="14.25" customHeight="1">
      <c r="A205" s="49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1"/>
    </row>
    <row r="206" spans="1:15" ht="14.25" customHeight="1">
      <c r="A206" s="49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1"/>
    </row>
    <row r="207" spans="1:15" ht="14.25" customHeight="1">
      <c r="A207" s="49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1"/>
    </row>
    <row r="208" spans="1:15" ht="14.25" customHeight="1">
      <c r="A208" s="49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1"/>
    </row>
    <row r="209" spans="1:15" ht="14.25" customHeight="1">
      <c r="A209" s="49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1"/>
    </row>
    <row r="210" spans="1:15" ht="14.25" customHeight="1">
      <c r="A210" s="49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1"/>
    </row>
    <row r="211" spans="1:15" ht="14.25" customHeight="1">
      <c r="A211" s="49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1"/>
    </row>
    <row r="212" spans="1:15" ht="14.25" customHeight="1">
      <c r="A212" s="49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1"/>
    </row>
    <row r="213" spans="1:15" ht="14.25" customHeight="1">
      <c r="A213" s="49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1"/>
    </row>
    <row r="214" spans="1:15" ht="14.25" customHeight="1">
      <c r="A214" s="49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1"/>
    </row>
    <row r="215" spans="1:15" ht="14.25" customHeight="1">
      <c r="A215" s="49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1"/>
    </row>
    <row r="216" spans="1:15" ht="14.25" customHeight="1">
      <c r="A216" s="49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1"/>
    </row>
    <row r="217" spans="1:15" ht="14.25" customHeight="1">
      <c r="A217" s="49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1"/>
    </row>
    <row r="218" spans="1:15" ht="14.25" customHeight="1">
      <c r="A218" s="49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1"/>
    </row>
    <row r="219" spans="1:15" ht="14.25" customHeight="1">
      <c r="A219" s="49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1"/>
    </row>
    <row r="220" spans="1:15" ht="14.25" customHeight="1">
      <c r="A220" s="49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1"/>
    </row>
    <row r="221" spans="1:15" ht="14.25" customHeight="1">
      <c r="A221" s="49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1"/>
    </row>
    <row r="222" spans="1:15" ht="14.25" customHeight="1">
      <c r="A222" s="49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1"/>
    </row>
    <row r="223" spans="1:15" ht="14.25" customHeight="1">
      <c r="A223" s="49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1"/>
    </row>
    <row r="224" spans="1:15" ht="14.25" customHeight="1">
      <c r="A224" s="49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1"/>
    </row>
    <row r="225" spans="1:15" ht="14.25" customHeight="1">
      <c r="A225" s="49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1"/>
    </row>
    <row r="226" spans="1:15" ht="14.25" customHeight="1">
      <c r="A226" s="49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1"/>
    </row>
    <row r="227" spans="1:15" ht="14.25" customHeight="1">
      <c r="A227" s="49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1"/>
    </row>
    <row r="228" spans="1:15" ht="14.25" customHeight="1">
      <c r="A228" s="49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1"/>
    </row>
    <row r="229" spans="1:15" ht="14.25" customHeight="1">
      <c r="A229" s="49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1"/>
    </row>
    <row r="230" spans="1:15" ht="14.25" customHeight="1">
      <c r="A230" s="49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1"/>
    </row>
    <row r="231" spans="1:15" ht="14.25" customHeight="1">
      <c r="A231" s="49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1"/>
    </row>
    <row r="232" spans="1:15" ht="14.25" customHeight="1">
      <c r="A232" s="49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1"/>
    </row>
    <row r="233" spans="1:15" ht="14.25" customHeight="1">
      <c r="A233" s="49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1"/>
    </row>
    <row r="234" spans="1:15" ht="14.25" customHeight="1">
      <c r="A234" s="49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1"/>
    </row>
    <row r="235" spans="1:15" ht="14.25" customHeight="1">
      <c r="A235" s="49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1"/>
    </row>
    <row r="236" spans="1:15" ht="14.25" customHeight="1">
      <c r="A236" s="49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1"/>
    </row>
    <row r="237" spans="1:15" ht="14.25" customHeight="1">
      <c r="A237" s="49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1"/>
    </row>
    <row r="238" spans="1:15" ht="14.25" customHeight="1">
      <c r="A238" s="49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1"/>
    </row>
    <row r="239" spans="1:15" ht="14.25" customHeight="1">
      <c r="A239" s="49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1"/>
    </row>
    <row r="240" spans="1:15" ht="14.25" customHeight="1">
      <c r="A240" s="49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1"/>
    </row>
    <row r="241" spans="1:15" ht="14.25" customHeight="1">
      <c r="A241" s="49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1"/>
    </row>
    <row r="242" spans="1:15" ht="14.25" customHeight="1">
      <c r="A242" s="49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1"/>
    </row>
    <row r="243" spans="1:15" ht="14.25" customHeight="1">
      <c r="A243" s="49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1"/>
    </row>
    <row r="244" spans="1:15" ht="14.25" customHeight="1">
      <c r="A244" s="49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1"/>
    </row>
    <row r="245" spans="1:15" ht="14.25" customHeight="1">
      <c r="A245" s="49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1"/>
    </row>
    <row r="246" spans="1:15" ht="14.25" customHeight="1">
      <c r="A246" s="49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1"/>
    </row>
    <row r="247" spans="1:15" ht="14.25" customHeight="1">
      <c r="A247" s="49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1"/>
    </row>
    <row r="248" spans="1:15" ht="14.25" customHeight="1">
      <c r="A248" s="49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1"/>
    </row>
    <row r="249" spans="1:15" ht="14.25" customHeight="1">
      <c r="A249" s="49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1"/>
    </row>
    <row r="250" spans="1:15" ht="14.25" customHeight="1">
      <c r="A250" s="49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1"/>
    </row>
    <row r="251" spans="1:15" ht="14.25" customHeight="1">
      <c r="A251" s="49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1"/>
    </row>
    <row r="252" spans="1:15" ht="14.25" customHeight="1">
      <c r="A252" s="49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1"/>
    </row>
    <row r="253" spans="1:15" ht="14.25" customHeight="1">
      <c r="A253" s="49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1"/>
    </row>
    <row r="254" spans="1:15" ht="14.25" customHeight="1">
      <c r="A254" s="49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1"/>
    </row>
    <row r="255" spans="1:15" ht="14.25" customHeight="1">
      <c r="A255" s="49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1"/>
    </row>
    <row r="256" spans="1:15" ht="14.25" customHeight="1">
      <c r="A256" s="49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1"/>
    </row>
    <row r="257" spans="1:15" ht="14.25" customHeight="1">
      <c r="A257" s="49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1"/>
    </row>
    <row r="258" spans="1:15" ht="14.25" customHeight="1">
      <c r="A258" s="49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1"/>
    </row>
    <row r="259" spans="1:15" ht="14.25" customHeight="1">
      <c r="A259" s="49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1"/>
    </row>
    <row r="260" spans="1:15" ht="14.25" customHeight="1">
      <c r="A260" s="49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1"/>
    </row>
    <row r="261" spans="1:15" ht="14.25" customHeight="1">
      <c r="A261" s="49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1"/>
    </row>
    <row r="262" spans="1:15" ht="14.25" customHeight="1">
      <c r="A262" s="49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1"/>
    </row>
    <row r="263" spans="1:15" ht="14.25" customHeight="1">
      <c r="A263" s="49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1"/>
    </row>
    <row r="264" spans="1:15" ht="14.25" customHeight="1">
      <c r="A264" s="49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1"/>
    </row>
    <row r="265" spans="1:15" ht="14.25" customHeight="1">
      <c r="A265" s="49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1"/>
    </row>
    <row r="266" spans="1:15" ht="14.25" customHeight="1">
      <c r="A266" s="49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1"/>
    </row>
    <row r="267" spans="1:15" ht="14.25" customHeight="1">
      <c r="A267" s="49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1"/>
    </row>
    <row r="268" spans="1:15" ht="14.25" customHeight="1">
      <c r="A268" s="49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1"/>
    </row>
    <row r="269" spans="1:15" ht="14.25" customHeight="1">
      <c r="A269" s="49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1"/>
    </row>
    <row r="270" spans="1:15" ht="14.25" customHeight="1">
      <c r="A270" s="49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1"/>
    </row>
    <row r="271" spans="1:15" ht="14.25" customHeight="1">
      <c r="A271" s="49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1"/>
    </row>
    <row r="272" spans="1:15" ht="14.25" customHeight="1">
      <c r="A272" s="49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1"/>
    </row>
    <row r="273" spans="1:15" ht="14.25" customHeight="1">
      <c r="A273" s="49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1"/>
    </row>
    <row r="274" spans="1:15" ht="14.25" customHeight="1">
      <c r="A274" s="49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1"/>
    </row>
    <row r="275" spans="1:15" ht="14.25" customHeight="1">
      <c r="A275" s="49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1"/>
    </row>
    <row r="276" spans="1:15" ht="14.25" customHeight="1">
      <c r="A276" s="49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1"/>
    </row>
    <row r="277" spans="1:15" ht="14.25" customHeight="1">
      <c r="A277" s="49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1"/>
    </row>
    <row r="278" spans="1:15" ht="14.25" customHeight="1">
      <c r="A278" s="49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1"/>
    </row>
    <row r="279" spans="1:15" ht="14.25" customHeight="1">
      <c r="A279" s="49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1"/>
    </row>
    <row r="280" spans="1:15" ht="14.25" customHeight="1">
      <c r="A280" s="49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1"/>
    </row>
    <row r="281" spans="1:15" ht="14.25" customHeight="1">
      <c r="A281" s="49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1"/>
    </row>
    <row r="282" spans="1:15" ht="14.25" customHeight="1">
      <c r="A282" s="49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1"/>
    </row>
    <row r="283" spans="1:15" ht="14.25" customHeight="1">
      <c r="A283" s="49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1"/>
    </row>
    <row r="284" spans="1:15" ht="14.25" customHeight="1">
      <c r="A284" s="49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1"/>
    </row>
    <row r="285" spans="1:15" ht="14.25" customHeight="1">
      <c r="A285" s="49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1"/>
    </row>
    <row r="286" spans="1:15" ht="14.25" customHeight="1">
      <c r="A286" s="49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1"/>
    </row>
    <row r="287" spans="1:15" ht="14.25" customHeight="1">
      <c r="A287" s="49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1"/>
    </row>
    <row r="288" spans="1:15" ht="14.25" customHeight="1">
      <c r="A288" s="49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1"/>
    </row>
    <row r="289" spans="1:15" ht="14.25" customHeight="1">
      <c r="A289" s="49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1"/>
    </row>
    <row r="290" spans="1:15" ht="14.25" customHeight="1">
      <c r="A290" s="49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1"/>
    </row>
    <row r="291" spans="1:15" ht="14.25" customHeight="1">
      <c r="A291" s="49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1"/>
    </row>
    <row r="292" spans="1:15" ht="14.25" customHeight="1">
      <c r="A292" s="49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1"/>
    </row>
    <row r="293" spans="1:15" ht="14.25" customHeight="1">
      <c r="A293" s="49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1"/>
    </row>
    <row r="294" spans="1:15" ht="14.25" customHeight="1">
      <c r="A294" s="49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1"/>
    </row>
    <row r="295" spans="1:15" ht="14.25" customHeight="1">
      <c r="A295" s="49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1"/>
    </row>
    <row r="296" spans="1:15" ht="14.25" customHeight="1">
      <c r="A296" s="49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1"/>
    </row>
    <row r="297" spans="1:15" ht="14.25" customHeight="1">
      <c r="A297" s="49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1"/>
    </row>
    <row r="298" spans="1:15" ht="14.25" customHeight="1">
      <c r="A298" s="49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1"/>
    </row>
    <row r="299" spans="1:15" ht="14.25" customHeight="1">
      <c r="A299" s="49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1"/>
    </row>
    <row r="300" spans="1:15" ht="14.25" customHeight="1">
      <c r="A300" s="49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1"/>
    </row>
    <row r="301" spans="1:15" ht="14.25" customHeight="1">
      <c r="A301" s="49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1"/>
    </row>
    <row r="302" spans="1:15" ht="14.25" customHeight="1">
      <c r="A302" s="49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1"/>
    </row>
    <row r="303" spans="1:15" ht="14.25" customHeight="1">
      <c r="A303" s="49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1"/>
    </row>
    <row r="304" spans="1:15" ht="14.25" customHeight="1">
      <c r="A304" s="49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1"/>
    </row>
    <row r="305" spans="1:15" ht="14.25" customHeight="1">
      <c r="A305" s="49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1"/>
    </row>
    <row r="306" spans="1:15" ht="14.25" customHeight="1">
      <c r="A306" s="49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1"/>
    </row>
    <row r="307" spans="1:15" ht="14.25" customHeight="1">
      <c r="A307" s="49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1"/>
    </row>
    <row r="308" spans="1:15" ht="14.25" customHeight="1">
      <c r="A308" s="49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1"/>
    </row>
    <row r="309" spans="1:15" ht="14.25" customHeight="1">
      <c r="A309" s="49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1"/>
    </row>
    <row r="310" spans="1:15" ht="14.25" customHeight="1">
      <c r="A310" s="49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1"/>
    </row>
    <row r="311" spans="1:15" ht="14.25" customHeight="1">
      <c r="A311" s="49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1"/>
    </row>
    <row r="312" spans="1:15" ht="14.25" customHeight="1">
      <c r="A312" s="49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1"/>
    </row>
    <row r="313" spans="1:15" ht="14.25" customHeight="1">
      <c r="A313" s="49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1"/>
    </row>
    <row r="314" spans="1:15" ht="14.25" customHeight="1">
      <c r="A314" s="49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1"/>
    </row>
    <row r="315" spans="1:15" ht="14.25" customHeight="1">
      <c r="A315" s="49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1"/>
    </row>
    <row r="316" spans="1:15" ht="14.25" customHeight="1">
      <c r="A316" s="49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1"/>
    </row>
    <row r="317" spans="1:15" ht="14.25" customHeight="1">
      <c r="A317" s="49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1"/>
    </row>
    <row r="318" spans="1:15" ht="14.25" customHeight="1">
      <c r="A318" s="49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1"/>
    </row>
    <row r="319" spans="1:15" ht="14.25" customHeight="1">
      <c r="A319" s="49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1"/>
    </row>
    <row r="320" spans="1:15" ht="14.25" customHeight="1">
      <c r="A320" s="49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1"/>
    </row>
    <row r="321" spans="1:15" ht="14.25" customHeight="1">
      <c r="A321" s="49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1"/>
    </row>
    <row r="322" spans="1:15" ht="14.25" customHeight="1">
      <c r="A322" s="49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1"/>
    </row>
    <row r="323" spans="1:15" ht="14.25" customHeight="1">
      <c r="A323" s="49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1"/>
    </row>
    <row r="324" spans="1:15" ht="14.25" customHeight="1">
      <c r="A324" s="49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1"/>
    </row>
    <row r="325" spans="1:15" ht="14.25" customHeight="1">
      <c r="A325" s="49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1"/>
    </row>
    <row r="326" spans="1:15" ht="14.25" customHeight="1">
      <c r="A326" s="49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1"/>
    </row>
    <row r="327" spans="1:15" ht="14.25" customHeight="1">
      <c r="A327" s="49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1"/>
    </row>
    <row r="328" spans="1:15" ht="14.25" customHeight="1">
      <c r="A328" s="49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1"/>
    </row>
    <row r="329" spans="1:15" ht="14.25" customHeight="1">
      <c r="A329" s="49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1"/>
    </row>
    <row r="330" spans="1:15" ht="14.25" customHeight="1">
      <c r="A330" s="49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1"/>
    </row>
    <row r="331" spans="1:15" ht="14.25" customHeight="1">
      <c r="A331" s="49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1"/>
    </row>
    <row r="332" spans="1:15" ht="14.25" customHeight="1">
      <c r="A332" s="49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1"/>
    </row>
    <row r="333" spans="1:15" ht="14.25" customHeight="1">
      <c r="A333" s="49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1"/>
    </row>
    <row r="334" spans="1:15" ht="14.25" customHeight="1">
      <c r="A334" s="49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1"/>
    </row>
    <row r="335" spans="1:15" ht="14.25" customHeight="1">
      <c r="A335" s="49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1"/>
    </row>
    <row r="336" spans="1:15" ht="14.25" customHeight="1">
      <c r="A336" s="49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1"/>
    </row>
    <row r="337" spans="1:15" ht="14.25" customHeight="1">
      <c r="A337" s="49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1"/>
    </row>
    <row r="338" spans="1:15" ht="14.25" customHeight="1">
      <c r="A338" s="49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1"/>
    </row>
    <row r="339" spans="1:15" ht="14.25" customHeight="1">
      <c r="A339" s="49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1"/>
    </row>
    <row r="340" spans="1:15" ht="14.25" customHeight="1">
      <c r="A340" s="49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1"/>
    </row>
    <row r="341" spans="1:15" ht="14.25" customHeight="1">
      <c r="A341" s="49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1"/>
    </row>
    <row r="342" spans="1:15" ht="14.25" customHeight="1">
      <c r="A342" s="49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1"/>
    </row>
    <row r="343" spans="1:15" ht="14.25" customHeight="1">
      <c r="A343" s="49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1"/>
    </row>
    <row r="344" spans="1:15" ht="14.25" customHeight="1">
      <c r="A344" s="49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1"/>
    </row>
    <row r="345" spans="1:15" ht="14.25" customHeight="1">
      <c r="A345" s="49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1"/>
    </row>
    <row r="346" spans="1:15" ht="14.25" customHeight="1">
      <c r="A346" s="49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1"/>
    </row>
    <row r="347" spans="1:15" ht="14.25" customHeight="1">
      <c r="A347" s="49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1"/>
    </row>
    <row r="348" spans="1:15" ht="14.25" customHeight="1">
      <c r="A348" s="49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1"/>
    </row>
    <row r="349" spans="1:15" ht="14.25" customHeight="1">
      <c r="A349" s="49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1"/>
    </row>
    <row r="350" spans="1:15" ht="14.25" customHeight="1">
      <c r="A350" s="49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1"/>
    </row>
    <row r="351" spans="1:15" ht="14.25" customHeight="1">
      <c r="A351" s="49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1"/>
    </row>
    <row r="352" spans="1:15" ht="14.25" customHeight="1">
      <c r="A352" s="49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1"/>
    </row>
    <row r="353" spans="1:15" ht="14.25" customHeight="1">
      <c r="A353" s="49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1"/>
    </row>
    <row r="354" spans="1:15" ht="14.25" customHeight="1">
      <c r="A354" s="49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1"/>
    </row>
    <row r="355" spans="1:15" ht="14.25" customHeight="1">
      <c r="A355" s="49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1"/>
    </row>
    <row r="356" spans="1:15" ht="14.25" customHeight="1">
      <c r="A356" s="49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1"/>
    </row>
    <row r="357" spans="1:15" ht="14.25" customHeight="1">
      <c r="A357" s="49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1"/>
    </row>
    <row r="358" spans="1:15" ht="14.25" customHeight="1">
      <c r="A358" s="49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1"/>
    </row>
    <row r="359" spans="1:15" ht="14.25" customHeight="1">
      <c r="A359" s="49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1"/>
    </row>
    <row r="360" spans="1:15" ht="14.25" customHeight="1">
      <c r="A360" s="49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1"/>
    </row>
    <row r="361" spans="1:15" ht="14.25" customHeight="1">
      <c r="A361" s="49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1"/>
    </row>
    <row r="362" spans="1:15" ht="14.25" customHeight="1">
      <c r="A362" s="49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1"/>
    </row>
    <row r="363" spans="1:15" ht="14.25" customHeight="1">
      <c r="A363" s="49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1"/>
    </row>
    <row r="364" spans="1:15" ht="14.25" customHeight="1">
      <c r="A364" s="49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1"/>
    </row>
    <row r="365" spans="1:15" ht="14.25" customHeight="1">
      <c r="A365" s="49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1"/>
    </row>
    <row r="366" spans="1:15" ht="14.25" customHeight="1">
      <c r="A366" s="49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1"/>
    </row>
    <row r="367" spans="1:15" ht="14.25" customHeight="1">
      <c r="A367" s="49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1"/>
    </row>
    <row r="368" spans="1:15" ht="14.25" customHeight="1">
      <c r="A368" s="49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1"/>
    </row>
    <row r="369" spans="1:15" ht="14.25" customHeight="1">
      <c r="A369" s="49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1"/>
    </row>
    <row r="370" spans="1:15" ht="14.25" customHeight="1">
      <c r="A370" s="49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1"/>
    </row>
    <row r="371" spans="1:15" ht="14.25" customHeight="1">
      <c r="A371" s="49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1"/>
    </row>
    <row r="372" spans="1:15" ht="14.25" customHeight="1">
      <c r="A372" s="49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1"/>
    </row>
    <row r="373" spans="1:15" ht="14.25" customHeight="1">
      <c r="A373" s="49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1"/>
    </row>
    <row r="374" spans="1:15" ht="14.25" customHeight="1">
      <c r="A374" s="49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1"/>
    </row>
    <row r="375" spans="1:15" ht="14.25" customHeight="1">
      <c r="A375" s="49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1"/>
    </row>
    <row r="376" spans="1:15" ht="14.25" customHeight="1">
      <c r="A376" s="49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1"/>
    </row>
    <row r="377" spans="1:15" ht="14.25" customHeight="1">
      <c r="A377" s="49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1"/>
    </row>
    <row r="378" spans="1:15" ht="14.25" customHeight="1">
      <c r="A378" s="49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1"/>
    </row>
    <row r="379" spans="1:15" ht="14.25" customHeight="1">
      <c r="A379" s="49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1"/>
    </row>
    <row r="380" spans="1:15" ht="14.25" customHeight="1">
      <c r="A380" s="49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1"/>
    </row>
    <row r="381" spans="1:15" ht="14.25" customHeight="1">
      <c r="A381" s="49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1"/>
    </row>
    <row r="382" spans="1:15" ht="14.25" customHeight="1">
      <c r="A382" s="49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1"/>
    </row>
    <row r="383" spans="1:15" ht="14.25" customHeight="1">
      <c r="A383" s="49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1"/>
    </row>
    <row r="384" spans="1:15" ht="14.25" customHeight="1">
      <c r="A384" s="49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1"/>
    </row>
    <row r="385" spans="1:15" ht="14.25" customHeight="1">
      <c r="A385" s="49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1"/>
    </row>
    <row r="386" spans="1:15" ht="14.25" customHeight="1">
      <c r="A386" s="49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1"/>
    </row>
    <row r="387" spans="1:15" ht="14.25" customHeight="1">
      <c r="A387" s="49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1"/>
    </row>
    <row r="388" spans="1:15" ht="14.25" customHeight="1">
      <c r="A388" s="49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1"/>
    </row>
    <row r="389" spans="1:15" ht="14.25" customHeight="1">
      <c r="A389" s="49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1"/>
    </row>
    <row r="390" spans="1:15" ht="14.25" customHeight="1">
      <c r="A390" s="49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1"/>
    </row>
    <row r="391" spans="1:15" ht="14.25" customHeight="1">
      <c r="A391" s="49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1"/>
    </row>
    <row r="392" spans="1:15" ht="14.25" customHeight="1">
      <c r="A392" s="49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1"/>
    </row>
    <row r="393" spans="1:15" ht="14.25" customHeight="1">
      <c r="A393" s="49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1"/>
    </row>
    <row r="394" spans="1:15" ht="14.25" customHeight="1">
      <c r="A394" s="49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1"/>
    </row>
    <row r="395" spans="1:15" ht="14.25" customHeight="1">
      <c r="A395" s="49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1"/>
    </row>
    <row r="396" spans="1:15" ht="14.25" customHeight="1">
      <c r="A396" s="49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1"/>
    </row>
    <row r="397" spans="1:15" ht="14.25" customHeight="1">
      <c r="A397" s="49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1"/>
    </row>
    <row r="398" spans="1:15" ht="14.25" customHeight="1">
      <c r="A398" s="49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1"/>
    </row>
    <row r="399" spans="1:15" ht="14.25" customHeight="1">
      <c r="A399" s="49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1"/>
    </row>
    <row r="400" spans="1:15" ht="14.25" customHeight="1">
      <c r="A400" s="49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1"/>
    </row>
    <row r="401" spans="1:15" ht="14.25" customHeight="1">
      <c r="A401" s="49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1"/>
    </row>
    <row r="402" spans="1:15" ht="14.25" customHeight="1">
      <c r="A402" s="49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1"/>
    </row>
    <row r="403" spans="1:15" ht="14.25" customHeight="1">
      <c r="A403" s="49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1"/>
    </row>
    <row r="404" spans="1:15" ht="14.25" customHeight="1">
      <c r="A404" s="49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1"/>
    </row>
    <row r="405" spans="1:15" ht="14.25" customHeight="1">
      <c r="A405" s="49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1"/>
    </row>
    <row r="406" spans="1:15" ht="14.25" customHeight="1">
      <c r="A406" s="49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1"/>
    </row>
    <row r="407" spans="1:15" ht="14.25" customHeight="1">
      <c r="A407" s="49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1"/>
    </row>
    <row r="408" spans="1:15" ht="14.25" customHeight="1">
      <c r="A408" s="49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1"/>
    </row>
    <row r="409" spans="1:15" ht="14.25" customHeight="1">
      <c r="A409" s="49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1"/>
    </row>
    <row r="410" spans="1:15" ht="14.25" customHeight="1">
      <c r="A410" s="49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1"/>
    </row>
    <row r="411" spans="1:15" ht="14.25" customHeight="1">
      <c r="A411" s="49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1"/>
    </row>
    <row r="412" spans="1:15" ht="14.25" customHeight="1">
      <c r="A412" s="49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1"/>
    </row>
    <row r="413" spans="1:15" ht="14.25" customHeight="1">
      <c r="A413" s="49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1"/>
    </row>
    <row r="414" spans="1:15" ht="14.25" customHeight="1">
      <c r="A414" s="49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1"/>
    </row>
    <row r="415" spans="1:15" ht="14.25" customHeight="1">
      <c r="A415" s="49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1"/>
    </row>
    <row r="416" spans="1:15" ht="14.25" customHeight="1">
      <c r="A416" s="49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1"/>
    </row>
    <row r="417" spans="1:15" ht="14.25" customHeight="1">
      <c r="A417" s="49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1"/>
    </row>
    <row r="418" spans="1:15" ht="14.25" customHeight="1">
      <c r="A418" s="49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1"/>
    </row>
    <row r="419" spans="1:15" ht="14.25" customHeight="1">
      <c r="A419" s="49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1"/>
    </row>
    <row r="420" spans="1:15" ht="14.25" customHeight="1">
      <c r="A420" s="49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1"/>
    </row>
    <row r="421" spans="1:15" ht="14.25" customHeight="1">
      <c r="A421" s="49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1"/>
    </row>
    <row r="422" spans="1:15" ht="14.25" customHeight="1">
      <c r="A422" s="49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1"/>
    </row>
    <row r="423" spans="1:15" ht="14.25" customHeight="1">
      <c r="A423" s="49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1"/>
    </row>
    <row r="424" spans="1:15" ht="14.25" customHeight="1">
      <c r="A424" s="49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1"/>
    </row>
    <row r="425" spans="1:15" ht="14.25" customHeight="1">
      <c r="A425" s="49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1"/>
    </row>
    <row r="426" spans="1:15" ht="14.25" customHeight="1">
      <c r="A426" s="49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1"/>
    </row>
    <row r="427" spans="1:15" ht="14.25" customHeight="1">
      <c r="A427" s="49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1"/>
    </row>
    <row r="428" spans="1:15" ht="14.25" customHeight="1">
      <c r="A428" s="49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1"/>
    </row>
    <row r="429" spans="1:15" ht="14.25" customHeight="1">
      <c r="A429" s="49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1"/>
    </row>
    <row r="430" spans="1:15" ht="14.25" customHeight="1">
      <c r="A430" s="49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1"/>
    </row>
    <row r="431" spans="1:15" ht="14.25" customHeight="1">
      <c r="A431" s="49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1"/>
    </row>
    <row r="432" spans="1:15" ht="14.25" customHeight="1">
      <c r="A432" s="49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1"/>
    </row>
    <row r="433" spans="1:15" ht="14.25" customHeight="1">
      <c r="A433" s="49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1"/>
    </row>
    <row r="434" spans="1:15" ht="14.25" customHeight="1">
      <c r="A434" s="49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1"/>
    </row>
    <row r="435" spans="1:15" ht="14.25" customHeight="1">
      <c r="A435" s="49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1"/>
    </row>
    <row r="436" spans="1:15" ht="14.25" customHeight="1">
      <c r="A436" s="49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1"/>
    </row>
    <row r="437" spans="1:15" ht="14.25" customHeight="1">
      <c r="A437" s="49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1"/>
    </row>
    <row r="438" spans="1:15" ht="14.25" customHeight="1">
      <c r="A438" s="49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1"/>
    </row>
    <row r="439" spans="1:15" ht="14.25" customHeight="1">
      <c r="A439" s="49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1"/>
    </row>
    <row r="440" spans="1:15" ht="14.25" customHeight="1">
      <c r="A440" s="49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1"/>
    </row>
    <row r="441" spans="1:15" ht="14.25" customHeight="1">
      <c r="A441" s="49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1"/>
    </row>
    <row r="442" spans="1:15" ht="14.25" customHeight="1">
      <c r="A442" s="49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1"/>
    </row>
    <row r="443" spans="1:15" ht="14.25" customHeight="1">
      <c r="A443" s="49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1"/>
    </row>
    <row r="444" spans="1:15" ht="14.25" customHeight="1">
      <c r="A444" s="49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1"/>
    </row>
    <row r="445" spans="1:15" ht="14.25" customHeight="1">
      <c r="A445" s="49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1"/>
    </row>
    <row r="446" spans="1:15" ht="14.25" customHeight="1">
      <c r="A446" s="49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1"/>
    </row>
    <row r="447" spans="1:15" ht="14.25" customHeight="1">
      <c r="A447" s="49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1"/>
    </row>
    <row r="448" spans="1:15" ht="14.25" customHeight="1">
      <c r="A448" s="49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1"/>
    </row>
    <row r="449" spans="1:15" ht="14.25" customHeight="1">
      <c r="A449" s="49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1"/>
    </row>
    <row r="450" spans="1:15" ht="14.25" customHeight="1">
      <c r="A450" s="49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1"/>
    </row>
    <row r="451" spans="1:15" ht="14.25" customHeight="1">
      <c r="A451" s="49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1"/>
    </row>
    <row r="452" spans="1:15" ht="14.25" customHeight="1">
      <c r="A452" s="49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1"/>
    </row>
    <row r="453" spans="1:15" ht="14.25" customHeight="1">
      <c r="A453" s="49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1"/>
    </row>
    <row r="454" spans="1:15" ht="14.25" customHeight="1">
      <c r="A454" s="49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1"/>
    </row>
    <row r="455" spans="1:15" ht="14.25" customHeight="1">
      <c r="A455" s="49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1"/>
    </row>
    <row r="456" spans="1:15" ht="14.25" customHeight="1">
      <c r="A456" s="49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1"/>
    </row>
    <row r="457" spans="1:15" ht="14.25" customHeight="1">
      <c r="A457" s="49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1"/>
    </row>
    <row r="458" spans="1:15" ht="14.25" customHeight="1">
      <c r="A458" s="49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1"/>
    </row>
    <row r="459" spans="1:15" ht="14.25" customHeight="1">
      <c r="A459" s="49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1"/>
    </row>
    <row r="460" spans="1:15" ht="14.25" customHeight="1">
      <c r="A460" s="49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1"/>
    </row>
    <row r="461" spans="1:15" ht="14.25" customHeight="1">
      <c r="A461" s="49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1"/>
    </row>
    <row r="462" spans="1:15" ht="14.25" customHeight="1">
      <c r="A462" s="49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1"/>
    </row>
    <row r="463" spans="1:15" ht="14.25" customHeight="1">
      <c r="A463" s="49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1"/>
    </row>
    <row r="464" spans="1:15" ht="14.25" customHeight="1">
      <c r="A464" s="49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1"/>
    </row>
    <row r="465" spans="1:15" ht="14.25" customHeight="1">
      <c r="A465" s="49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1"/>
    </row>
    <row r="466" spans="1:15" ht="14.25" customHeight="1">
      <c r="A466" s="49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1"/>
    </row>
    <row r="467" spans="1:15" ht="14.25" customHeight="1">
      <c r="A467" s="49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1"/>
    </row>
    <row r="468" spans="1:15" ht="14.25" customHeight="1">
      <c r="A468" s="49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1"/>
    </row>
    <row r="469" spans="1:15" ht="14.25" customHeight="1">
      <c r="A469" s="49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1"/>
    </row>
    <row r="470" spans="1:15" ht="14.25" customHeight="1">
      <c r="A470" s="49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1"/>
    </row>
    <row r="471" spans="1:15" ht="14.25" customHeight="1">
      <c r="A471" s="49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1"/>
    </row>
    <row r="472" spans="1:15" ht="14.25" customHeight="1">
      <c r="A472" s="49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1"/>
    </row>
    <row r="473" spans="1:15" ht="14.25" customHeight="1">
      <c r="A473" s="49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1"/>
    </row>
    <row r="474" spans="1:15" ht="14.25" customHeight="1">
      <c r="A474" s="49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1"/>
    </row>
    <row r="475" spans="1:15" ht="14.25" customHeight="1">
      <c r="A475" s="49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1"/>
    </row>
    <row r="476" spans="1:15" ht="14.25" customHeight="1">
      <c r="A476" s="49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1"/>
    </row>
    <row r="477" spans="1:15" ht="14.25" customHeight="1">
      <c r="A477" s="49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1"/>
    </row>
    <row r="478" spans="1:15" ht="14.25" customHeight="1">
      <c r="A478" s="49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1"/>
    </row>
    <row r="479" spans="1:15" ht="14.25" customHeight="1">
      <c r="A479" s="49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1"/>
    </row>
    <row r="480" spans="1:15" ht="14.25" customHeight="1">
      <c r="A480" s="49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1"/>
    </row>
    <row r="481" spans="1:15" ht="14.25" customHeight="1">
      <c r="A481" s="49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1"/>
    </row>
    <row r="482" spans="1:15" ht="14.25" customHeight="1">
      <c r="A482" s="49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1"/>
    </row>
    <row r="483" spans="1:15" ht="14.25" customHeight="1">
      <c r="A483" s="49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1"/>
    </row>
    <row r="484" spans="1:15" ht="14.25" customHeight="1">
      <c r="A484" s="49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1"/>
    </row>
    <row r="485" spans="1:15" ht="14.25" customHeight="1">
      <c r="A485" s="49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1"/>
    </row>
    <row r="486" spans="1:15" ht="14.25" customHeight="1">
      <c r="A486" s="49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1"/>
    </row>
    <row r="487" spans="1:15" ht="14.25" customHeight="1">
      <c r="A487" s="49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1"/>
    </row>
    <row r="488" spans="1:15" ht="14.25" customHeight="1">
      <c r="A488" s="49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1"/>
    </row>
    <row r="489" spans="1:15" ht="14.25" customHeight="1">
      <c r="A489" s="49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1"/>
    </row>
    <row r="490" spans="1:15" ht="14.25" customHeight="1">
      <c r="A490" s="49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1"/>
    </row>
    <row r="491" spans="1:15" ht="14.25" customHeight="1">
      <c r="A491" s="49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1"/>
    </row>
    <row r="492" spans="1:15" ht="14.25" customHeight="1">
      <c r="A492" s="49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1"/>
    </row>
    <row r="493" spans="1:15" ht="14.25" customHeight="1">
      <c r="A493" s="49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1"/>
    </row>
    <row r="494" spans="1:15" ht="14.25" customHeight="1">
      <c r="A494" s="49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1"/>
    </row>
    <row r="495" spans="1:15" ht="14.25" customHeight="1">
      <c r="A495" s="49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1"/>
    </row>
    <row r="496" spans="1:15" ht="14.25" customHeight="1">
      <c r="A496" s="49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1"/>
    </row>
    <row r="497" spans="1:15" ht="14.25" customHeight="1">
      <c r="A497" s="49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1"/>
    </row>
    <row r="498" spans="1:15" ht="14.25" customHeight="1">
      <c r="A498" s="49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1"/>
    </row>
    <row r="499" spans="1:15" ht="14.25" customHeight="1">
      <c r="A499" s="49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1"/>
    </row>
    <row r="500" spans="1:15" ht="14.25" customHeight="1">
      <c r="A500" s="49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1"/>
    </row>
    <row r="501" spans="1:15" ht="14.25" customHeight="1">
      <c r="A501" s="49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1"/>
    </row>
    <row r="502" spans="1:15" ht="14.25" customHeight="1">
      <c r="A502" s="49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1"/>
    </row>
    <row r="503" spans="1:15" ht="14.25" customHeight="1">
      <c r="A503" s="49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1"/>
    </row>
    <row r="504" spans="1:15" ht="14.25" customHeight="1">
      <c r="A504" s="49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1"/>
    </row>
    <row r="505" spans="1:15" ht="14.25" customHeight="1">
      <c r="A505" s="49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1"/>
    </row>
    <row r="506" spans="1:15" ht="14.25" customHeight="1">
      <c r="A506" s="49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1"/>
    </row>
    <row r="507" spans="1:15" ht="14.25" customHeight="1">
      <c r="A507" s="49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1"/>
    </row>
    <row r="508" spans="1:15" ht="14.25" customHeight="1">
      <c r="A508" s="49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1"/>
    </row>
    <row r="509" spans="1:15" ht="14.25" customHeight="1">
      <c r="A509" s="49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1"/>
    </row>
    <row r="510" spans="1:15" ht="14.25" customHeight="1">
      <c r="A510" s="49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1"/>
    </row>
    <row r="511" spans="1:15" ht="14.25" customHeight="1">
      <c r="A511" s="49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1"/>
    </row>
    <row r="512" spans="1:15" ht="14.25" customHeight="1">
      <c r="A512" s="49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1"/>
    </row>
    <row r="513" spans="1:15" ht="14.25" customHeight="1">
      <c r="A513" s="49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1"/>
    </row>
    <row r="514" spans="1:15" ht="14.25" customHeight="1">
      <c r="A514" s="49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1"/>
    </row>
    <row r="515" spans="1:15" ht="14.25" customHeight="1">
      <c r="A515" s="49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1"/>
    </row>
    <row r="516" spans="1:15" ht="14.25" customHeight="1">
      <c r="A516" s="49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1"/>
    </row>
    <row r="517" spans="1:15" ht="14.25" customHeight="1">
      <c r="A517" s="49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1"/>
    </row>
    <row r="518" spans="1:15" ht="14.25" customHeight="1">
      <c r="A518" s="49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1"/>
    </row>
    <row r="519" spans="1:15" ht="14.25" customHeight="1">
      <c r="A519" s="49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1"/>
    </row>
    <row r="520" spans="1:15" ht="14.25" customHeight="1">
      <c r="A520" s="49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1"/>
    </row>
    <row r="521" spans="1:15" ht="14.25" customHeight="1">
      <c r="A521" s="49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1"/>
    </row>
    <row r="522" spans="1:15" ht="14.25" customHeight="1">
      <c r="A522" s="49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1"/>
    </row>
    <row r="523" spans="1:15" ht="14.25" customHeight="1">
      <c r="A523" s="49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1"/>
    </row>
    <row r="524" spans="1:15" ht="14.25" customHeight="1">
      <c r="A524" s="49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1"/>
    </row>
    <row r="525" spans="1:15" ht="14.25" customHeight="1">
      <c r="A525" s="49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1"/>
    </row>
    <row r="526" spans="1:15" ht="14.25" customHeight="1">
      <c r="A526" s="49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1"/>
    </row>
    <row r="527" spans="1:15" ht="14.25" customHeight="1">
      <c r="A527" s="49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1"/>
    </row>
    <row r="528" spans="1:15" ht="14.25" customHeight="1">
      <c r="A528" s="49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1"/>
    </row>
    <row r="529" spans="1:15" ht="14.25" customHeight="1">
      <c r="A529" s="49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1"/>
    </row>
    <row r="530" spans="1:15" ht="14.25" customHeight="1">
      <c r="A530" s="49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1"/>
    </row>
    <row r="531" spans="1:15" ht="14.25" customHeight="1">
      <c r="A531" s="49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1"/>
    </row>
    <row r="532" spans="1:15" ht="14.25" customHeight="1">
      <c r="A532" s="49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1"/>
    </row>
    <row r="533" spans="1:15" ht="14.25" customHeight="1">
      <c r="A533" s="49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1"/>
    </row>
    <row r="534" spans="1:15" ht="14.25" customHeight="1">
      <c r="A534" s="49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1"/>
    </row>
    <row r="535" spans="1:15" ht="14.25" customHeight="1">
      <c r="A535" s="49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1"/>
    </row>
    <row r="536" spans="1:15" ht="14.25" customHeight="1">
      <c r="A536" s="49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1"/>
    </row>
    <row r="537" spans="1:15" ht="14.25" customHeight="1">
      <c r="A537" s="49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1"/>
    </row>
    <row r="538" spans="1:15" ht="14.25" customHeight="1">
      <c r="A538" s="49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1"/>
    </row>
    <row r="539" spans="1:15" ht="14.25" customHeight="1">
      <c r="A539" s="49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1"/>
    </row>
    <row r="540" spans="1:15" ht="14.25" customHeight="1">
      <c r="A540" s="49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1"/>
    </row>
    <row r="541" spans="1:15" ht="14.25" customHeight="1">
      <c r="A541" s="49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1"/>
    </row>
    <row r="542" spans="1:15" ht="14.25" customHeight="1">
      <c r="A542" s="49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1"/>
    </row>
    <row r="543" spans="1:15" ht="14.25" customHeight="1">
      <c r="A543" s="49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1"/>
    </row>
    <row r="544" spans="1:15" ht="14.25" customHeight="1">
      <c r="A544" s="49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1"/>
    </row>
    <row r="545" spans="1:15" ht="14.25" customHeight="1">
      <c r="A545" s="49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1"/>
    </row>
    <row r="546" spans="1:15" ht="14.25" customHeight="1">
      <c r="A546" s="49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1"/>
    </row>
    <row r="547" spans="1:15" ht="14.25" customHeight="1">
      <c r="A547" s="49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1"/>
    </row>
    <row r="548" spans="1:15" ht="14.25" customHeight="1">
      <c r="A548" s="49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1"/>
    </row>
    <row r="549" spans="1:15" ht="14.25" customHeight="1">
      <c r="A549" s="49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1"/>
    </row>
    <row r="550" spans="1:15" ht="14.25" customHeight="1">
      <c r="A550" s="49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1"/>
    </row>
    <row r="551" spans="1:15" ht="14.25" customHeight="1">
      <c r="A551" s="49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1"/>
    </row>
    <row r="552" spans="1:15" ht="14.25" customHeight="1">
      <c r="A552" s="49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1"/>
    </row>
    <row r="553" spans="1:15" ht="14.25" customHeight="1">
      <c r="A553" s="49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1"/>
    </row>
    <row r="554" spans="1:15" ht="14.25" customHeight="1">
      <c r="A554" s="49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1"/>
    </row>
    <row r="555" spans="1:15" ht="14.25" customHeight="1">
      <c r="A555" s="49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1"/>
    </row>
    <row r="556" spans="1:15" ht="14.25" customHeight="1">
      <c r="A556" s="49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1"/>
    </row>
    <row r="557" spans="1:15" ht="14.25" customHeight="1">
      <c r="A557" s="49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1"/>
    </row>
    <row r="558" spans="1:15" ht="14.25" customHeight="1">
      <c r="A558" s="49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1"/>
    </row>
    <row r="559" spans="1:15" ht="14.25" customHeight="1">
      <c r="A559" s="49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1"/>
    </row>
    <row r="560" spans="1:15" ht="14.25" customHeight="1">
      <c r="A560" s="49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1"/>
    </row>
    <row r="561" spans="1:15" ht="14.25" customHeight="1">
      <c r="A561" s="49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1"/>
    </row>
    <row r="562" spans="1:15" ht="14.25" customHeight="1">
      <c r="A562" s="49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1"/>
    </row>
    <row r="563" spans="1:15" ht="14.25" customHeight="1">
      <c r="A563" s="49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1"/>
    </row>
    <row r="564" spans="1:15" ht="14.25" customHeight="1">
      <c r="A564" s="49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1"/>
    </row>
    <row r="565" spans="1:15" ht="14.25" customHeight="1">
      <c r="A565" s="49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1"/>
    </row>
    <row r="566" spans="1:15" ht="14.25" customHeight="1">
      <c r="A566" s="49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1"/>
    </row>
    <row r="567" spans="1:15" ht="14.25" customHeight="1">
      <c r="A567" s="49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1"/>
    </row>
    <row r="568" spans="1:15" ht="14.25" customHeight="1">
      <c r="A568" s="49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1"/>
    </row>
    <row r="569" spans="1:15" ht="14.25" customHeight="1">
      <c r="A569" s="49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1"/>
    </row>
    <row r="570" spans="1:15" ht="14.25" customHeight="1">
      <c r="A570" s="49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1"/>
    </row>
    <row r="571" spans="1:15" ht="14.25" customHeight="1">
      <c r="A571" s="49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1"/>
    </row>
    <row r="572" spans="1:15" ht="14.25" customHeight="1">
      <c r="A572" s="49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1"/>
    </row>
    <row r="573" spans="1:15" ht="14.25" customHeight="1">
      <c r="A573" s="49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1"/>
    </row>
    <row r="574" spans="1:15" ht="14.25" customHeight="1">
      <c r="A574" s="49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1"/>
    </row>
    <row r="575" spans="1:15" ht="14.25" customHeight="1">
      <c r="A575" s="49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1"/>
    </row>
    <row r="576" spans="1:15" ht="14.25" customHeight="1">
      <c r="A576" s="49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1"/>
    </row>
    <row r="577" spans="1:15" ht="14.25" customHeight="1">
      <c r="A577" s="49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1"/>
    </row>
    <row r="578" spans="1:15" ht="14.25" customHeight="1">
      <c r="A578" s="49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1"/>
    </row>
    <row r="579" spans="1:15" ht="14.25" customHeight="1">
      <c r="A579" s="49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1"/>
    </row>
    <row r="580" spans="1:15" ht="14.25" customHeight="1">
      <c r="A580" s="49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1"/>
    </row>
    <row r="581" spans="1:15" ht="14.25" customHeight="1">
      <c r="A581" s="49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1"/>
    </row>
    <row r="582" spans="1:15" ht="14.25" customHeight="1">
      <c r="A582" s="49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1"/>
    </row>
    <row r="583" spans="1:15" ht="14.25" customHeight="1">
      <c r="A583" s="49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1"/>
    </row>
    <row r="584" spans="1:15" ht="14.25" customHeight="1">
      <c r="A584" s="49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1"/>
    </row>
    <row r="585" spans="1:15" ht="14.25" customHeight="1">
      <c r="A585" s="49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1"/>
    </row>
    <row r="586" spans="1:15" ht="14.25" customHeight="1">
      <c r="A586" s="49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1"/>
    </row>
    <row r="587" spans="1:15" ht="14.25" customHeight="1">
      <c r="A587" s="49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1"/>
    </row>
    <row r="588" spans="1:15" ht="14.25" customHeight="1">
      <c r="A588" s="49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1"/>
    </row>
    <row r="589" spans="1:15" ht="14.25" customHeight="1">
      <c r="A589" s="49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1"/>
    </row>
    <row r="590" spans="1:15" ht="14.25" customHeight="1">
      <c r="A590" s="49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1"/>
    </row>
    <row r="591" spans="1:15" ht="14.25" customHeight="1">
      <c r="A591" s="49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1"/>
    </row>
    <row r="592" spans="1:15" ht="14.25" customHeight="1">
      <c r="A592" s="49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1"/>
    </row>
    <row r="593" spans="1:15" ht="14.25" customHeight="1">
      <c r="A593" s="49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1"/>
    </row>
    <row r="594" spans="1:15" ht="14.25" customHeight="1">
      <c r="A594" s="49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1"/>
    </row>
    <row r="595" spans="1:15" ht="14.25" customHeight="1">
      <c r="A595" s="49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1"/>
    </row>
    <row r="596" spans="1:15" ht="14.25" customHeight="1">
      <c r="A596" s="49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1"/>
    </row>
    <row r="597" spans="1:15" ht="14.25" customHeight="1">
      <c r="A597" s="49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1"/>
    </row>
    <row r="598" spans="1:15" ht="14.25" customHeight="1">
      <c r="A598" s="49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1"/>
    </row>
    <row r="599" spans="1:15" ht="14.25" customHeight="1">
      <c r="A599" s="49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1"/>
    </row>
    <row r="600" spans="1:15" ht="14.25" customHeight="1">
      <c r="A600" s="49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1"/>
    </row>
    <row r="601" spans="1:15" ht="14.25" customHeight="1">
      <c r="A601" s="49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1"/>
    </row>
    <row r="602" spans="1:15" ht="14.25" customHeight="1">
      <c r="A602" s="49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1"/>
    </row>
    <row r="603" spans="1:15" ht="14.25" customHeight="1">
      <c r="A603" s="49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1"/>
    </row>
    <row r="604" spans="1:15" ht="14.25" customHeight="1">
      <c r="A604" s="49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1"/>
    </row>
    <row r="605" spans="1:15" ht="14.25" customHeight="1">
      <c r="A605" s="49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1"/>
    </row>
    <row r="606" spans="1:15" ht="14.25" customHeight="1">
      <c r="A606" s="49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1"/>
    </row>
    <row r="607" spans="1:15" ht="14.25" customHeight="1">
      <c r="A607" s="49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1"/>
    </row>
    <row r="608" spans="1:15" ht="14.25" customHeight="1">
      <c r="A608" s="49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1"/>
    </row>
    <row r="609" spans="1:15" ht="14.25" customHeight="1">
      <c r="A609" s="49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1"/>
    </row>
    <row r="610" spans="1:15" ht="14.25" customHeight="1">
      <c r="A610" s="49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1"/>
    </row>
    <row r="611" spans="1:15" ht="14.25" customHeight="1">
      <c r="A611" s="49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1"/>
    </row>
    <row r="612" spans="1:15" ht="14.25" customHeight="1">
      <c r="A612" s="49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1"/>
    </row>
    <row r="613" spans="1:15" ht="14.25" customHeight="1">
      <c r="A613" s="49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1"/>
    </row>
    <row r="614" spans="1:15" ht="14.25" customHeight="1">
      <c r="A614" s="49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1"/>
    </row>
    <row r="615" spans="1:15" ht="14.25" customHeight="1">
      <c r="A615" s="49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1"/>
    </row>
    <row r="616" spans="1:15" ht="14.25" customHeight="1">
      <c r="A616" s="49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1"/>
    </row>
    <row r="617" spans="1:15" ht="14.25" customHeight="1">
      <c r="A617" s="49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1"/>
    </row>
    <row r="618" spans="1:15" ht="14.25" customHeight="1">
      <c r="A618" s="49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1"/>
    </row>
    <row r="619" spans="1:15" ht="14.25" customHeight="1">
      <c r="A619" s="49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1"/>
    </row>
    <row r="620" spans="1:15" ht="14.25" customHeight="1">
      <c r="A620" s="49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1"/>
    </row>
    <row r="621" spans="1:15" ht="14.25" customHeight="1">
      <c r="A621" s="49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1"/>
    </row>
    <row r="622" spans="1:15" ht="14.25" customHeight="1">
      <c r="A622" s="49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1"/>
    </row>
    <row r="623" spans="1:15" ht="14.25" customHeight="1">
      <c r="A623" s="49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1"/>
    </row>
    <row r="624" spans="1:15" ht="14.25" customHeight="1">
      <c r="A624" s="49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1"/>
    </row>
    <row r="625" spans="1:15" ht="14.25" customHeight="1">
      <c r="A625" s="49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1"/>
    </row>
    <row r="626" spans="1:15" ht="14.25" customHeight="1">
      <c r="A626" s="49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1"/>
    </row>
    <row r="627" spans="1:15" ht="14.25" customHeight="1">
      <c r="A627" s="49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1"/>
    </row>
    <row r="628" spans="1:15" ht="14.25" customHeight="1">
      <c r="A628" s="49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1"/>
    </row>
    <row r="629" spans="1:15" ht="14.25" customHeight="1">
      <c r="A629" s="49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1"/>
    </row>
    <row r="630" spans="1:15" ht="14.25" customHeight="1">
      <c r="A630" s="49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1"/>
    </row>
    <row r="631" spans="1:15" ht="14.25" customHeight="1">
      <c r="A631" s="49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1"/>
    </row>
    <row r="632" spans="1:15" ht="14.25" customHeight="1">
      <c r="A632" s="49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1"/>
    </row>
    <row r="633" spans="1:15" ht="14.25" customHeight="1">
      <c r="A633" s="49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1"/>
    </row>
    <row r="634" spans="1:15" ht="14.25" customHeight="1">
      <c r="A634" s="49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1"/>
    </row>
    <row r="635" spans="1:15" ht="14.25" customHeight="1">
      <c r="A635" s="49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1"/>
    </row>
    <row r="636" spans="1:15" ht="14.25" customHeight="1">
      <c r="A636" s="49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1"/>
    </row>
    <row r="637" spans="1:15" ht="14.25" customHeight="1">
      <c r="A637" s="49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1"/>
    </row>
    <row r="638" spans="1:15" ht="14.25" customHeight="1">
      <c r="A638" s="49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1"/>
    </row>
    <row r="639" spans="1:15" ht="14.25" customHeight="1">
      <c r="A639" s="49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1"/>
    </row>
    <row r="640" spans="1:15" ht="14.25" customHeight="1">
      <c r="A640" s="49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1"/>
    </row>
    <row r="641" spans="1:15" ht="14.25" customHeight="1">
      <c r="A641" s="49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1"/>
    </row>
    <row r="642" spans="1:15" ht="14.25" customHeight="1">
      <c r="A642" s="49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1"/>
    </row>
    <row r="643" spans="1:15" ht="14.25" customHeight="1">
      <c r="A643" s="49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1"/>
    </row>
    <row r="644" spans="1:15" ht="14.25" customHeight="1">
      <c r="A644" s="49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1"/>
    </row>
    <row r="645" spans="1:15" ht="14.25" customHeight="1">
      <c r="A645" s="49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1"/>
    </row>
    <row r="646" spans="1:15" ht="14.25" customHeight="1">
      <c r="A646" s="49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1"/>
    </row>
    <row r="647" spans="1:15" ht="14.25" customHeight="1">
      <c r="A647" s="49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1"/>
    </row>
    <row r="648" spans="1:15" ht="14.25" customHeight="1">
      <c r="A648" s="49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1"/>
    </row>
    <row r="649" spans="1:15" ht="14.25" customHeight="1">
      <c r="A649" s="49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1"/>
    </row>
    <row r="650" spans="1:15" ht="14.25" customHeight="1">
      <c r="A650" s="49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1"/>
    </row>
    <row r="651" spans="1:15" ht="14.25" customHeight="1">
      <c r="A651" s="49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1"/>
    </row>
    <row r="652" spans="1:15" ht="14.25" customHeight="1">
      <c r="A652" s="49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1"/>
    </row>
    <row r="653" spans="1:15" ht="14.25" customHeight="1">
      <c r="A653" s="49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1"/>
    </row>
    <row r="654" spans="1:15" ht="14.25" customHeight="1">
      <c r="A654" s="49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1"/>
    </row>
    <row r="655" spans="1:15" ht="14.25" customHeight="1">
      <c r="A655" s="49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1"/>
    </row>
    <row r="656" spans="1:15" ht="14.25" customHeight="1">
      <c r="A656" s="49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1"/>
    </row>
    <row r="657" spans="1:15" ht="14.25" customHeight="1">
      <c r="A657" s="49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1"/>
    </row>
    <row r="658" spans="1:15" ht="14.25" customHeight="1">
      <c r="A658" s="49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1"/>
    </row>
    <row r="659" spans="1:15" ht="14.25" customHeight="1">
      <c r="A659" s="49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1"/>
    </row>
    <row r="660" spans="1:15" ht="14.25" customHeight="1">
      <c r="A660" s="49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1"/>
    </row>
    <row r="661" spans="1:15" ht="14.25" customHeight="1">
      <c r="A661" s="49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1"/>
    </row>
    <row r="662" spans="1:15" ht="14.25" customHeight="1">
      <c r="A662" s="49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1"/>
    </row>
    <row r="663" spans="1:15" ht="14.25" customHeight="1">
      <c r="A663" s="49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1"/>
    </row>
    <row r="664" spans="1:15" ht="14.25" customHeight="1">
      <c r="A664" s="49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1"/>
    </row>
    <row r="665" spans="1:15" ht="14.25" customHeight="1">
      <c r="A665" s="49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1"/>
    </row>
    <row r="666" spans="1:15" ht="14.25" customHeight="1">
      <c r="A666" s="49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1"/>
    </row>
    <row r="667" spans="1:15" ht="14.25" customHeight="1">
      <c r="A667" s="49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1"/>
    </row>
    <row r="668" spans="1:15" ht="14.25" customHeight="1">
      <c r="A668" s="49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1"/>
    </row>
    <row r="669" spans="1:15" ht="14.25" customHeight="1">
      <c r="A669" s="49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1"/>
    </row>
    <row r="670" spans="1:15" ht="14.25" customHeight="1">
      <c r="A670" s="49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1"/>
    </row>
    <row r="671" spans="1:15" ht="14.25" customHeight="1">
      <c r="A671" s="49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1"/>
    </row>
    <row r="672" spans="1:15" ht="14.25" customHeight="1">
      <c r="A672" s="49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1"/>
    </row>
    <row r="673" spans="1:15" ht="14.25" customHeight="1">
      <c r="A673" s="49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1"/>
    </row>
    <row r="674" spans="1:15" ht="14.25" customHeight="1">
      <c r="A674" s="49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1"/>
    </row>
    <row r="675" spans="1:15" ht="14.25" customHeight="1">
      <c r="A675" s="49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1"/>
    </row>
    <row r="676" spans="1:15" ht="14.25" customHeight="1">
      <c r="A676" s="49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1"/>
    </row>
    <row r="677" spans="1:15" ht="14.25" customHeight="1">
      <c r="A677" s="49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1"/>
    </row>
    <row r="678" spans="1:15" ht="14.25" customHeight="1">
      <c r="A678" s="49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1"/>
    </row>
    <row r="679" spans="1:15" ht="14.25" customHeight="1">
      <c r="A679" s="49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1"/>
    </row>
    <row r="680" spans="1:15" ht="14.25" customHeight="1">
      <c r="A680" s="49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1"/>
    </row>
    <row r="681" spans="1:15" ht="14.25" customHeight="1">
      <c r="A681" s="49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1"/>
    </row>
    <row r="682" spans="1:15" ht="14.25" customHeight="1">
      <c r="A682" s="49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1"/>
    </row>
    <row r="683" spans="1:15" ht="14.25" customHeight="1">
      <c r="A683" s="49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1"/>
    </row>
    <row r="684" spans="1:15" ht="14.25" customHeight="1">
      <c r="A684" s="49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1"/>
    </row>
    <row r="685" spans="1:15" ht="14.25" customHeight="1">
      <c r="A685" s="49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1"/>
    </row>
    <row r="686" spans="1:15" ht="14.25" customHeight="1">
      <c r="A686" s="49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1"/>
    </row>
    <row r="687" spans="1:15" ht="14.25" customHeight="1">
      <c r="A687" s="49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1"/>
    </row>
    <row r="688" spans="1:15" ht="14.25" customHeight="1">
      <c r="A688" s="49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1"/>
    </row>
    <row r="689" spans="1:15" ht="14.25" customHeight="1">
      <c r="A689" s="49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1"/>
    </row>
    <row r="690" spans="1:15" ht="14.25" customHeight="1">
      <c r="A690" s="49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1"/>
    </row>
    <row r="691" spans="1:15" ht="14.25" customHeight="1">
      <c r="A691" s="49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1"/>
    </row>
    <row r="692" spans="1:15" ht="14.25" customHeight="1">
      <c r="A692" s="49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1"/>
    </row>
    <row r="693" spans="1:15" ht="14.25" customHeight="1">
      <c r="A693" s="49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1"/>
    </row>
    <row r="694" spans="1:15" ht="14.25" customHeight="1">
      <c r="A694" s="49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1"/>
    </row>
    <row r="695" spans="1:15" ht="14.25" customHeight="1">
      <c r="A695" s="49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1"/>
    </row>
    <row r="696" spans="1:15" ht="14.25" customHeight="1">
      <c r="A696" s="49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1"/>
    </row>
    <row r="697" spans="1:15" ht="14.25" customHeight="1">
      <c r="A697" s="49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1"/>
    </row>
    <row r="698" spans="1:15" ht="14.25" customHeight="1">
      <c r="A698" s="49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1"/>
    </row>
    <row r="699" spans="1:15" ht="14.25" customHeight="1">
      <c r="A699" s="49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1"/>
    </row>
    <row r="700" spans="1:15" ht="14.25" customHeight="1">
      <c r="A700" s="49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1"/>
    </row>
    <row r="701" spans="1:15" ht="14.25" customHeight="1">
      <c r="A701" s="49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1"/>
    </row>
    <row r="702" spans="1:15" ht="14.25" customHeight="1">
      <c r="A702" s="49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1"/>
    </row>
    <row r="703" spans="1:15" ht="14.25" customHeight="1">
      <c r="A703" s="49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1"/>
    </row>
    <row r="704" spans="1:15" ht="14.25" customHeight="1">
      <c r="A704" s="49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1"/>
    </row>
    <row r="705" spans="1:15" ht="14.25" customHeight="1">
      <c r="A705" s="49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1"/>
    </row>
    <row r="706" spans="1:15" ht="14.25" customHeight="1">
      <c r="A706" s="49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1"/>
    </row>
    <row r="707" spans="1:15" ht="14.25" customHeight="1">
      <c r="A707" s="49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1"/>
    </row>
    <row r="708" spans="1:15" ht="14.25" customHeight="1">
      <c r="A708" s="49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1"/>
    </row>
    <row r="709" spans="1:15" ht="14.25" customHeight="1">
      <c r="A709" s="49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1"/>
    </row>
    <row r="710" spans="1:15" ht="14.25" customHeight="1">
      <c r="A710" s="49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1"/>
    </row>
    <row r="711" spans="1:15" ht="14.25" customHeight="1">
      <c r="A711" s="49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1"/>
    </row>
    <row r="712" spans="1:15" ht="14.25" customHeight="1">
      <c r="A712" s="49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1"/>
    </row>
    <row r="713" spans="1:15" ht="14.25" customHeight="1">
      <c r="A713" s="49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1"/>
    </row>
    <row r="714" spans="1:15" ht="14.25" customHeight="1">
      <c r="A714" s="49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1"/>
    </row>
    <row r="715" spans="1:15" ht="14.25" customHeight="1">
      <c r="A715" s="49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1"/>
    </row>
    <row r="716" spans="1:15" ht="14.25" customHeight="1">
      <c r="A716" s="49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1"/>
    </row>
    <row r="717" spans="1:15" ht="14.25" customHeight="1">
      <c r="A717" s="49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1"/>
    </row>
    <row r="718" spans="1:15" ht="14.25" customHeight="1">
      <c r="A718" s="49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1"/>
    </row>
    <row r="719" spans="1:15" ht="14.25" customHeight="1">
      <c r="A719" s="49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1"/>
    </row>
    <row r="720" spans="1:15" ht="14.25" customHeight="1">
      <c r="A720" s="49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1"/>
    </row>
    <row r="721" spans="1:15" ht="14.25" customHeight="1">
      <c r="A721" s="49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1"/>
    </row>
    <row r="722" spans="1:15" ht="14.25" customHeight="1">
      <c r="A722" s="49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1"/>
    </row>
    <row r="723" spans="1:15" ht="14.25" customHeight="1">
      <c r="A723" s="49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1"/>
    </row>
    <row r="724" spans="1:15" ht="14.25" customHeight="1">
      <c r="A724" s="49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1"/>
    </row>
    <row r="725" spans="1:15" ht="14.25" customHeight="1">
      <c r="A725" s="49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1"/>
    </row>
    <row r="726" spans="1:15" ht="14.25" customHeight="1">
      <c r="A726" s="49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1"/>
    </row>
    <row r="727" spans="1:15" ht="14.25" customHeight="1">
      <c r="A727" s="49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1"/>
    </row>
    <row r="728" spans="1:15" ht="14.25" customHeight="1">
      <c r="A728" s="49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1"/>
    </row>
    <row r="729" spans="1:15" ht="14.25" customHeight="1">
      <c r="A729" s="49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1"/>
    </row>
    <row r="730" spans="1:15" ht="14.25" customHeight="1">
      <c r="A730" s="49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1"/>
    </row>
    <row r="731" spans="1:15" ht="14.25" customHeight="1">
      <c r="A731" s="49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1"/>
    </row>
    <row r="732" spans="1:15" ht="14.25" customHeight="1">
      <c r="A732" s="49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1"/>
    </row>
    <row r="733" spans="1:15" ht="14.25" customHeight="1">
      <c r="A733" s="49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1"/>
    </row>
    <row r="734" spans="1:15" ht="14.25" customHeight="1">
      <c r="A734" s="49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1"/>
    </row>
    <row r="735" spans="1:15" ht="14.25" customHeight="1">
      <c r="A735" s="49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1"/>
    </row>
    <row r="736" spans="1:15" ht="14.25" customHeight="1">
      <c r="A736" s="49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1"/>
    </row>
    <row r="737" spans="1:15" ht="14.25" customHeight="1">
      <c r="A737" s="49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1"/>
    </row>
    <row r="738" spans="1:15" ht="14.25" customHeight="1">
      <c r="A738" s="49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1"/>
    </row>
    <row r="739" spans="1:15" ht="14.25" customHeight="1">
      <c r="A739" s="49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1"/>
    </row>
    <row r="740" spans="1:15" ht="14.25" customHeight="1">
      <c r="A740" s="49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1"/>
    </row>
    <row r="741" spans="1:15" ht="14.25" customHeight="1">
      <c r="A741" s="49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1"/>
    </row>
    <row r="742" spans="1:15" ht="14.25" customHeight="1">
      <c r="A742" s="49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1"/>
    </row>
    <row r="743" spans="1:15" ht="14.25" customHeight="1">
      <c r="A743" s="49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1"/>
    </row>
    <row r="744" spans="1:15" ht="14.25" customHeight="1">
      <c r="A744" s="49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1"/>
    </row>
    <row r="745" spans="1:15" ht="14.25" customHeight="1">
      <c r="A745" s="49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1"/>
    </row>
    <row r="746" spans="1:15" ht="14.25" customHeight="1">
      <c r="A746" s="49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1"/>
    </row>
    <row r="747" spans="1:15" ht="14.25" customHeight="1">
      <c r="A747" s="49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1"/>
    </row>
    <row r="748" spans="1:15" ht="14.25" customHeight="1">
      <c r="A748" s="49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1"/>
    </row>
    <row r="749" spans="1:15" ht="14.25" customHeight="1">
      <c r="A749" s="49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1"/>
    </row>
    <row r="750" spans="1:15" ht="14.25" customHeight="1">
      <c r="A750" s="49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1"/>
    </row>
    <row r="751" spans="1:15" ht="14.25" customHeight="1">
      <c r="A751" s="49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1"/>
    </row>
    <row r="752" spans="1:15" ht="14.25" customHeight="1">
      <c r="A752" s="49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1"/>
    </row>
    <row r="753" spans="1:15" ht="14.25" customHeight="1">
      <c r="A753" s="49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1"/>
    </row>
    <row r="754" spans="1:15" ht="14.25" customHeight="1">
      <c r="A754" s="49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1"/>
    </row>
    <row r="755" spans="1:15" ht="14.25" customHeight="1">
      <c r="A755" s="49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1"/>
    </row>
    <row r="756" spans="1:15" ht="14.25" customHeight="1">
      <c r="A756" s="49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1"/>
    </row>
    <row r="757" spans="1:15" ht="14.25" customHeight="1">
      <c r="A757" s="49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1"/>
    </row>
    <row r="758" spans="1:15" ht="14.25" customHeight="1">
      <c r="A758" s="49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1"/>
    </row>
    <row r="759" spans="1:15" ht="14.25" customHeight="1">
      <c r="A759" s="49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1"/>
    </row>
    <row r="760" spans="1:15" ht="14.25" customHeight="1">
      <c r="A760" s="49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1"/>
    </row>
    <row r="761" spans="1:15" ht="14.25" customHeight="1">
      <c r="A761" s="49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1"/>
    </row>
    <row r="762" spans="1:15" ht="14.25" customHeight="1">
      <c r="A762" s="49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1"/>
    </row>
    <row r="763" spans="1:15" ht="14.25" customHeight="1">
      <c r="A763" s="49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1"/>
    </row>
    <row r="764" spans="1:15" ht="14.25" customHeight="1">
      <c r="A764" s="49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1"/>
    </row>
    <row r="765" spans="1:15" ht="14.25" customHeight="1">
      <c r="A765" s="49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1"/>
    </row>
    <row r="766" spans="1:15" ht="14.25" customHeight="1">
      <c r="A766" s="49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1"/>
    </row>
    <row r="767" spans="1:15" ht="14.25" customHeight="1">
      <c r="A767" s="49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1"/>
    </row>
    <row r="768" spans="1:15" ht="14.25" customHeight="1">
      <c r="A768" s="49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1"/>
    </row>
    <row r="769" spans="1:15" ht="14.25" customHeight="1">
      <c r="A769" s="49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1"/>
    </row>
    <row r="770" spans="1:15" ht="14.25" customHeight="1">
      <c r="A770" s="49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1"/>
    </row>
    <row r="771" spans="1:15" ht="14.25" customHeight="1">
      <c r="A771" s="49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1"/>
    </row>
    <row r="772" spans="1:15" ht="14.25" customHeight="1">
      <c r="A772" s="49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1"/>
    </row>
    <row r="773" spans="1:15" ht="14.25" customHeight="1">
      <c r="A773" s="49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1"/>
    </row>
    <row r="774" spans="1:15" ht="14.25" customHeight="1">
      <c r="A774" s="49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1"/>
    </row>
    <row r="775" spans="1:15" ht="14.25" customHeight="1">
      <c r="A775" s="49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1"/>
    </row>
    <row r="776" spans="1:15" ht="14.25" customHeight="1">
      <c r="A776" s="49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1"/>
    </row>
    <row r="777" spans="1:15" ht="14.25" customHeight="1">
      <c r="A777" s="49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1"/>
    </row>
    <row r="778" spans="1:15" ht="14.25" customHeight="1">
      <c r="A778" s="49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1"/>
    </row>
    <row r="779" spans="1:15" ht="14.25" customHeight="1">
      <c r="A779" s="49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1"/>
    </row>
    <row r="780" spans="1:15" ht="14.25" customHeight="1">
      <c r="A780" s="49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1"/>
    </row>
    <row r="781" spans="1:15" ht="14.25" customHeight="1">
      <c r="A781" s="49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1"/>
    </row>
    <row r="782" spans="1:15" ht="14.25" customHeight="1">
      <c r="A782" s="49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1"/>
    </row>
    <row r="783" spans="1:15" ht="14.25" customHeight="1">
      <c r="A783" s="49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1"/>
    </row>
    <row r="784" spans="1:15" ht="14.25" customHeight="1">
      <c r="A784" s="49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1"/>
    </row>
    <row r="785" spans="1:15" ht="14.25" customHeight="1">
      <c r="A785" s="49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1"/>
    </row>
    <row r="786" spans="1:15" ht="14.25" customHeight="1">
      <c r="A786" s="49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1"/>
    </row>
    <row r="787" spans="1:15" ht="14.25" customHeight="1">
      <c r="A787" s="49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1"/>
    </row>
    <row r="788" spans="1:15" ht="14.25" customHeight="1">
      <c r="A788" s="49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1"/>
    </row>
    <row r="789" spans="1:15" ht="14.25" customHeight="1">
      <c r="A789" s="49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1"/>
    </row>
    <row r="790" spans="1:15" ht="14.25" customHeight="1">
      <c r="A790" s="49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1"/>
    </row>
    <row r="791" spans="1:15" ht="14.25" customHeight="1">
      <c r="A791" s="49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1"/>
    </row>
    <row r="792" spans="1:15" ht="14.25" customHeight="1">
      <c r="A792" s="49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1"/>
    </row>
    <row r="793" spans="1:15" ht="14.25" customHeight="1">
      <c r="A793" s="49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1"/>
    </row>
    <row r="794" spans="1:15" ht="14.25" customHeight="1">
      <c r="A794" s="49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1"/>
    </row>
    <row r="795" spans="1:15" ht="14.25" customHeight="1">
      <c r="A795" s="49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1"/>
    </row>
    <row r="796" spans="1:15" ht="14.25" customHeight="1">
      <c r="A796" s="49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1"/>
    </row>
    <row r="797" spans="1:15" ht="14.25" customHeight="1">
      <c r="A797" s="49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1"/>
    </row>
    <row r="798" spans="1:15" ht="14.25" customHeight="1">
      <c r="A798" s="49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1"/>
    </row>
    <row r="799" spans="1:15" ht="14.25" customHeight="1">
      <c r="A799" s="49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1"/>
    </row>
    <row r="800" spans="1:15" ht="14.25" customHeight="1">
      <c r="A800" s="49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1"/>
    </row>
    <row r="801" spans="1:15" ht="14.25" customHeight="1">
      <c r="A801" s="49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1"/>
    </row>
    <row r="802" spans="1:15" ht="14.25" customHeight="1">
      <c r="A802" s="49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1"/>
    </row>
    <row r="803" spans="1:15" ht="14.25" customHeight="1">
      <c r="A803" s="49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1"/>
    </row>
    <row r="804" spans="1:15" ht="14.25" customHeight="1">
      <c r="A804" s="49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1"/>
    </row>
    <row r="805" spans="1:15" ht="14.25" customHeight="1">
      <c r="A805" s="49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1"/>
    </row>
    <row r="806" spans="1:15" ht="14.25" customHeight="1">
      <c r="A806" s="49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1"/>
    </row>
    <row r="807" spans="1:15" ht="14.25" customHeight="1">
      <c r="A807" s="49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1"/>
    </row>
    <row r="808" spans="1:15" ht="14.25" customHeight="1">
      <c r="A808" s="49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1"/>
    </row>
    <row r="809" spans="1:15" ht="14.25" customHeight="1">
      <c r="A809" s="49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1"/>
    </row>
    <row r="810" spans="1:15" ht="14.25" customHeight="1">
      <c r="A810" s="49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1"/>
    </row>
    <row r="811" spans="1:15" ht="14.25" customHeight="1">
      <c r="A811" s="49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1"/>
    </row>
    <row r="812" spans="1:15" ht="14.25" customHeight="1">
      <c r="A812" s="49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1"/>
    </row>
    <row r="813" spans="1:15" ht="14.25" customHeight="1">
      <c r="A813" s="49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1"/>
    </row>
    <row r="814" spans="1:15" ht="14.25" customHeight="1">
      <c r="A814" s="49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1"/>
    </row>
    <row r="815" spans="1:15" ht="14.25" customHeight="1">
      <c r="A815" s="49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1"/>
    </row>
    <row r="816" spans="1:15" ht="14.25" customHeight="1">
      <c r="A816" s="49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1"/>
    </row>
    <row r="817" spans="1:15" ht="14.25" customHeight="1">
      <c r="A817" s="49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1"/>
    </row>
    <row r="818" spans="1:15" ht="14.25" customHeight="1">
      <c r="A818" s="49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1"/>
    </row>
    <row r="819" spans="1:15" ht="14.25" customHeight="1">
      <c r="A819" s="49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1"/>
    </row>
    <row r="820" spans="1:15" ht="14.25" customHeight="1">
      <c r="A820" s="49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1"/>
    </row>
    <row r="821" spans="1:15" ht="14.25" customHeight="1">
      <c r="A821" s="49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1"/>
    </row>
    <row r="822" spans="1:15" ht="14.25" customHeight="1">
      <c r="A822" s="49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1"/>
    </row>
    <row r="823" spans="1:15" ht="14.25" customHeight="1">
      <c r="A823" s="49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1"/>
    </row>
    <row r="824" spans="1:15" ht="14.25" customHeight="1">
      <c r="A824" s="49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1"/>
    </row>
    <row r="825" spans="1:15" ht="14.25" customHeight="1">
      <c r="A825" s="49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1"/>
    </row>
    <row r="826" spans="1:15" ht="14.25" customHeight="1">
      <c r="A826" s="49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1"/>
    </row>
    <row r="827" spans="1:15" ht="14.25" customHeight="1">
      <c r="A827" s="49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1"/>
    </row>
    <row r="828" spans="1:15" ht="14.25" customHeight="1">
      <c r="A828" s="49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1"/>
    </row>
    <row r="829" spans="1:15" ht="14.25" customHeight="1">
      <c r="A829" s="49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1"/>
    </row>
    <row r="830" spans="1:15" ht="14.25" customHeight="1">
      <c r="A830" s="49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1"/>
    </row>
    <row r="831" spans="1:15" ht="14.25" customHeight="1">
      <c r="A831" s="49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1"/>
    </row>
    <row r="832" spans="1:15" ht="14.25" customHeight="1">
      <c r="A832" s="49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1"/>
    </row>
    <row r="833" spans="1:15" ht="14.25" customHeight="1">
      <c r="A833" s="49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1"/>
    </row>
    <row r="834" spans="1:15" ht="14.25" customHeight="1">
      <c r="A834" s="49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1"/>
    </row>
    <row r="835" spans="1:15" ht="14.25" customHeight="1">
      <c r="A835" s="49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1"/>
    </row>
    <row r="836" spans="1:15" ht="14.25" customHeight="1">
      <c r="A836" s="49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1"/>
    </row>
    <row r="837" spans="1:15" ht="14.25" customHeight="1">
      <c r="A837" s="49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1"/>
    </row>
    <row r="838" spans="1:15" ht="14.25" customHeight="1">
      <c r="A838" s="49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1"/>
    </row>
    <row r="839" spans="1:15" ht="14.25" customHeight="1">
      <c r="A839" s="49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1"/>
    </row>
    <row r="840" spans="1:15" ht="14.25" customHeight="1">
      <c r="A840" s="49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1"/>
    </row>
    <row r="841" spans="1:15" ht="14.25" customHeight="1">
      <c r="A841" s="49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1"/>
    </row>
    <row r="842" spans="1:15" ht="14.25" customHeight="1">
      <c r="A842" s="49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1"/>
    </row>
    <row r="843" spans="1:15" ht="14.25" customHeight="1">
      <c r="A843" s="49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1"/>
    </row>
    <row r="844" spans="1:15" ht="14.25" customHeight="1">
      <c r="A844" s="49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1"/>
    </row>
    <row r="845" spans="1:15" ht="14.25" customHeight="1">
      <c r="A845" s="49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1"/>
    </row>
    <row r="846" spans="1:15" ht="14.25" customHeight="1">
      <c r="A846" s="49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1"/>
    </row>
    <row r="847" spans="1:15" ht="14.25" customHeight="1">
      <c r="A847" s="49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1"/>
    </row>
    <row r="848" spans="1:15" ht="14.25" customHeight="1">
      <c r="A848" s="49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1"/>
    </row>
    <row r="849" spans="1:15" ht="14.25" customHeight="1">
      <c r="A849" s="49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1"/>
    </row>
    <row r="850" spans="1:15" ht="14.25" customHeight="1">
      <c r="A850" s="49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1"/>
    </row>
    <row r="851" spans="1:15" ht="14.25" customHeight="1">
      <c r="A851" s="49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1"/>
    </row>
    <row r="852" spans="1:15" ht="14.25" customHeight="1">
      <c r="A852" s="49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1"/>
    </row>
    <row r="853" spans="1:15" ht="14.25" customHeight="1">
      <c r="A853" s="49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1"/>
    </row>
    <row r="854" spans="1:15" ht="14.25" customHeight="1">
      <c r="A854" s="49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1"/>
    </row>
    <row r="855" spans="1:15" ht="14.25" customHeight="1">
      <c r="A855" s="49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1"/>
    </row>
    <row r="856" spans="1:15" ht="14.25" customHeight="1">
      <c r="A856" s="49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1"/>
    </row>
    <row r="857" spans="1:15" ht="14.25" customHeight="1">
      <c r="A857" s="49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1"/>
    </row>
    <row r="858" spans="1:15" ht="14.25" customHeight="1">
      <c r="A858" s="49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1"/>
    </row>
    <row r="859" spans="1:15" ht="14.25" customHeight="1">
      <c r="A859" s="49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1"/>
    </row>
    <row r="860" spans="1:15" ht="14.25" customHeight="1">
      <c r="A860" s="49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1"/>
    </row>
    <row r="861" spans="1:15" ht="14.25" customHeight="1">
      <c r="A861" s="49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1"/>
    </row>
    <row r="862" spans="1:15" ht="14.25" customHeight="1">
      <c r="A862" s="49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1"/>
    </row>
    <row r="863" spans="1:15" ht="14.25" customHeight="1">
      <c r="A863" s="49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1"/>
    </row>
    <row r="864" spans="1:15" ht="14.25" customHeight="1">
      <c r="A864" s="49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1"/>
    </row>
    <row r="865" spans="1:15" ht="14.25" customHeight="1">
      <c r="A865" s="49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1"/>
    </row>
    <row r="866" spans="1:15" ht="14.25" customHeight="1">
      <c r="A866" s="49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1"/>
    </row>
    <row r="867" spans="1:15" ht="14.25" customHeight="1">
      <c r="A867" s="49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1"/>
    </row>
    <row r="868" spans="1:15" ht="14.25" customHeight="1">
      <c r="A868" s="49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1"/>
    </row>
    <row r="869" spans="1:15" ht="14.25" customHeight="1">
      <c r="A869" s="49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1"/>
    </row>
    <row r="870" spans="1:15" ht="14.25" customHeight="1">
      <c r="A870" s="49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1"/>
    </row>
    <row r="871" spans="1:15" ht="14.25" customHeight="1">
      <c r="A871" s="49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1"/>
    </row>
    <row r="872" spans="1:15" ht="14.25" customHeight="1">
      <c r="A872" s="49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1"/>
    </row>
    <row r="873" spans="1:15" ht="14.25" customHeight="1">
      <c r="A873" s="49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1"/>
    </row>
    <row r="874" spans="1:15" ht="14.25" customHeight="1">
      <c r="A874" s="49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1"/>
    </row>
    <row r="875" spans="1:15" ht="14.25" customHeight="1">
      <c r="A875" s="49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1"/>
    </row>
    <row r="876" spans="1:15" ht="14.25" customHeight="1">
      <c r="A876" s="49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1"/>
    </row>
    <row r="877" spans="1:15" ht="14.25" customHeight="1">
      <c r="A877" s="49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1"/>
    </row>
    <row r="878" spans="1:15" ht="14.25" customHeight="1">
      <c r="A878" s="49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1"/>
    </row>
    <row r="879" spans="1:15" ht="14.25" customHeight="1">
      <c r="A879" s="49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1"/>
    </row>
    <row r="880" spans="1:15" ht="14.25" customHeight="1">
      <c r="A880" s="49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1"/>
    </row>
    <row r="881" spans="1:15" ht="14.25" customHeight="1">
      <c r="A881" s="49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1"/>
    </row>
    <row r="882" spans="1:15" ht="14.25" customHeight="1">
      <c r="A882" s="49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1"/>
    </row>
    <row r="883" spans="1:15" ht="14.25" customHeight="1">
      <c r="A883" s="49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1"/>
    </row>
    <row r="884" spans="1:15" ht="14.25" customHeight="1">
      <c r="A884" s="49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1"/>
    </row>
    <row r="885" spans="1:15" ht="14.25" customHeight="1">
      <c r="A885" s="49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1"/>
    </row>
    <row r="886" spans="1:15" ht="14.25" customHeight="1">
      <c r="A886" s="49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1"/>
    </row>
    <row r="887" spans="1:15" ht="14.25" customHeight="1">
      <c r="A887" s="49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1"/>
    </row>
    <row r="888" spans="1:15" ht="14.25" customHeight="1">
      <c r="A888" s="49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1"/>
    </row>
    <row r="889" spans="1:15" ht="14.25" customHeight="1">
      <c r="A889" s="49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1"/>
    </row>
    <row r="890" spans="1:15" ht="14.25" customHeight="1">
      <c r="A890" s="49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1"/>
    </row>
    <row r="891" spans="1:15" ht="14.25" customHeight="1">
      <c r="A891" s="49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1"/>
    </row>
    <row r="892" spans="1:15" ht="14.25" customHeight="1">
      <c r="A892" s="49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1"/>
    </row>
    <row r="893" spans="1:15" ht="14.25" customHeight="1">
      <c r="A893" s="49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1"/>
    </row>
    <row r="894" spans="1:15" ht="14.25" customHeight="1">
      <c r="A894" s="49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1"/>
    </row>
    <row r="895" spans="1:15" ht="14.25" customHeight="1">
      <c r="A895" s="49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1"/>
    </row>
    <row r="896" spans="1:15" ht="14.25" customHeight="1">
      <c r="A896" s="49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1"/>
    </row>
    <row r="897" spans="1:15" ht="14.25" customHeight="1">
      <c r="A897" s="49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1"/>
    </row>
    <row r="898" spans="1:15" ht="14.25" customHeight="1">
      <c r="A898" s="49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1"/>
    </row>
    <row r="899" spans="1:15" ht="14.25" customHeight="1">
      <c r="A899" s="49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1"/>
    </row>
    <row r="900" spans="1:15" ht="14.25" customHeight="1">
      <c r="A900" s="49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1"/>
    </row>
    <row r="901" spans="1:15" ht="14.25" customHeight="1">
      <c r="A901" s="49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1"/>
    </row>
    <row r="902" spans="1:15" ht="14.25" customHeight="1">
      <c r="A902" s="49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1"/>
    </row>
    <row r="903" spans="1:15" ht="14.25" customHeight="1">
      <c r="A903" s="49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1"/>
    </row>
    <row r="904" spans="1:15" ht="14.25" customHeight="1">
      <c r="A904" s="49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1"/>
    </row>
    <row r="905" spans="1:15" ht="14.25" customHeight="1">
      <c r="A905" s="49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1"/>
    </row>
    <row r="906" spans="1:15" ht="14.25" customHeight="1">
      <c r="A906" s="49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1"/>
    </row>
    <row r="907" spans="1:15" ht="14.25" customHeight="1">
      <c r="A907" s="49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1"/>
    </row>
    <row r="908" spans="1:15" ht="14.25" customHeight="1">
      <c r="A908" s="49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1"/>
    </row>
    <row r="909" spans="1:15" ht="14.25" customHeight="1">
      <c r="A909" s="49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1"/>
    </row>
    <row r="910" spans="1:15" ht="14.25" customHeight="1">
      <c r="A910" s="49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1"/>
    </row>
    <row r="911" spans="1:15" ht="14.25" customHeight="1">
      <c r="A911" s="49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1"/>
    </row>
    <row r="912" spans="1:15" ht="14.25" customHeight="1">
      <c r="A912" s="49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1"/>
    </row>
    <row r="913" spans="1:15" ht="14.25" customHeight="1">
      <c r="A913" s="49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1"/>
    </row>
    <row r="914" spans="1:15" ht="14.25" customHeight="1">
      <c r="A914" s="49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1"/>
    </row>
    <row r="915" spans="1:15" ht="14.25" customHeight="1">
      <c r="A915" s="49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1"/>
    </row>
    <row r="916" spans="1:15" ht="14.25" customHeight="1">
      <c r="A916" s="49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1"/>
    </row>
    <row r="917" spans="1:15" ht="14.25" customHeight="1">
      <c r="A917" s="49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1"/>
    </row>
    <row r="918" spans="1:15" ht="14.25" customHeight="1">
      <c r="A918" s="49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1"/>
    </row>
    <row r="919" spans="1:15" ht="14.25" customHeight="1">
      <c r="A919" s="49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1"/>
    </row>
    <row r="920" spans="1:15" ht="14.25" customHeight="1">
      <c r="A920" s="49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1"/>
    </row>
    <row r="921" spans="1:15" ht="14.25" customHeight="1">
      <c r="A921" s="49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1"/>
    </row>
    <row r="922" spans="1:15" ht="14.25" customHeight="1">
      <c r="A922" s="49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1"/>
    </row>
    <row r="923" spans="1:15" ht="14.25" customHeight="1">
      <c r="A923" s="49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1"/>
    </row>
    <row r="924" spans="1:15" ht="14.25" customHeight="1">
      <c r="A924" s="49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1"/>
    </row>
    <row r="925" spans="1:15" ht="14.25" customHeight="1">
      <c r="A925" s="49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1"/>
    </row>
    <row r="926" spans="1:15" ht="14.25" customHeight="1">
      <c r="A926" s="49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1"/>
    </row>
    <row r="927" spans="1:15" ht="14.25" customHeight="1">
      <c r="A927" s="49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1"/>
    </row>
    <row r="928" spans="1:15" ht="14.25" customHeight="1">
      <c r="A928" s="49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1"/>
    </row>
    <row r="929" spans="1:15" ht="14.25" customHeight="1">
      <c r="A929" s="49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1"/>
    </row>
    <row r="930" spans="1:15" ht="14.25" customHeight="1">
      <c r="A930" s="49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1"/>
    </row>
    <row r="931" spans="1:15" ht="14.25" customHeight="1">
      <c r="A931" s="49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1"/>
    </row>
    <row r="932" spans="1:15" ht="14.25" customHeight="1">
      <c r="A932" s="49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1"/>
    </row>
    <row r="933" spans="1:15" ht="14.25" customHeight="1">
      <c r="A933" s="49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1"/>
    </row>
    <row r="934" spans="1:15" ht="14.25" customHeight="1">
      <c r="A934" s="49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1"/>
    </row>
    <row r="935" spans="1:15" ht="14.25" customHeight="1">
      <c r="A935" s="49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1"/>
    </row>
    <row r="936" spans="1:15" ht="14.25" customHeight="1">
      <c r="A936" s="49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1"/>
    </row>
    <row r="937" spans="1:15" ht="14.25" customHeight="1">
      <c r="A937" s="49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1"/>
    </row>
    <row r="938" spans="1:15" ht="14.25" customHeight="1">
      <c r="A938" s="49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1"/>
    </row>
    <row r="939" spans="1:15" ht="14.25" customHeight="1">
      <c r="A939" s="49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1"/>
    </row>
    <row r="940" spans="1:15" ht="14.25" customHeight="1">
      <c r="A940" s="49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1"/>
    </row>
    <row r="941" spans="1:15" ht="14.25" customHeight="1">
      <c r="A941" s="49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1"/>
    </row>
    <row r="942" spans="1:15" ht="14.25" customHeight="1">
      <c r="A942" s="49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1"/>
    </row>
    <row r="943" spans="1:15" ht="14.25" customHeight="1">
      <c r="A943" s="49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1"/>
    </row>
    <row r="944" spans="1:15" ht="14.25" customHeight="1">
      <c r="A944" s="49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1"/>
    </row>
    <row r="945" spans="1:15" ht="14.25" customHeight="1">
      <c r="A945" s="49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1"/>
    </row>
    <row r="946" spans="1:15" ht="14.25" customHeight="1">
      <c r="A946" s="49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1"/>
    </row>
    <row r="947" spans="1:15" ht="14.25" customHeight="1">
      <c r="A947" s="49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1"/>
    </row>
    <row r="948" spans="1:15" ht="14.25" customHeight="1">
      <c r="A948" s="49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1"/>
    </row>
    <row r="949" spans="1:15" ht="14.25" customHeight="1">
      <c r="A949" s="49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1"/>
    </row>
    <row r="950" spans="1:15" ht="14.25" customHeight="1">
      <c r="A950" s="49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1"/>
    </row>
    <row r="951" spans="1:15" ht="14.25" customHeight="1">
      <c r="A951" s="49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1"/>
    </row>
    <row r="952" spans="1:15" ht="14.25" customHeight="1">
      <c r="A952" s="49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1"/>
    </row>
    <row r="953" spans="1:15" ht="14.25" customHeight="1">
      <c r="A953" s="49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1"/>
    </row>
    <row r="954" spans="1:15" ht="14.25" customHeight="1">
      <c r="A954" s="49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1"/>
    </row>
    <row r="955" spans="1:15" ht="14.25" customHeight="1">
      <c r="A955" s="49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1"/>
    </row>
    <row r="956" spans="1:15" ht="14.25" customHeight="1">
      <c r="A956" s="49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1"/>
    </row>
    <row r="957" spans="1:15" ht="14.25" customHeight="1">
      <c r="A957" s="49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1"/>
    </row>
    <row r="958" spans="1:15" ht="14.25" customHeight="1">
      <c r="A958" s="49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1"/>
    </row>
    <row r="959" spans="1:15" ht="14.25" customHeight="1">
      <c r="A959" s="49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1"/>
    </row>
    <row r="960" spans="1:15" ht="14.25" customHeight="1">
      <c r="A960" s="49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1"/>
    </row>
    <row r="961" spans="1:15" ht="14.25" customHeight="1">
      <c r="A961" s="49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1"/>
    </row>
    <row r="962" spans="1:15" ht="14.25" customHeight="1">
      <c r="A962" s="49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1"/>
    </row>
    <row r="963" spans="1:15" ht="14.25" customHeight="1">
      <c r="A963" s="49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1"/>
    </row>
    <row r="964" spans="1:15" ht="14.25" customHeight="1">
      <c r="A964" s="49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1"/>
    </row>
    <row r="965" spans="1:15" ht="14.25" customHeight="1">
      <c r="A965" s="49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1"/>
    </row>
    <row r="966" spans="1:15" ht="14.25" customHeight="1">
      <c r="A966" s="49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1"/>
    </row>
    <row r="967" spans="1:15" ht="14.25" customHeight="1">
      <c r="A967" s="49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1"/>
    </row>
    <row r="968" spans="1:15" ht="14.25" customHeight="1">
      <c r="A968" s="49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1"/>
    </row>
    <row r="969" spans="1:15" ht="14.25" customHeight="1">
      <c r="A969" s="49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1"/>
    </row>
    <row r="970" spans="1:15" ht="14.25" customHeight="1">
      <c r="A970" s="49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1"/>
    </row>
    <row r="971" spans="1:15" ht="14.25" customHeight="1">
      <c r="A971" s="49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1"/>
    </row>
    <row r="972" spans="1:15" ht="14.25" customHeight="1">
      <c r="A972" s="49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1"/>
    </row>
    <row r="973" spans="1:15" ht="14.25" customHeight="1">
      <c r="A973" s="49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1"/>
    </row>
    <row r="974" spans="1:15" ht="14.25" customHeight="1">
      <c r="A974" s="49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1"/>
    </row>
    <row r="975" spans="1:15" ht="14.25" customHeight="1">
      <c r="A975" s="49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1"/>
    </row>
    <row r="976" spans="1:15" ht="14.25" customHeight="1">
      <c r="A976" s="49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1"/>
    </row>
    <row r="977" spans="1:15" ht="14.25" customHeight="1">
      <c r="A977" s="49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1"/>
    </row>
    <row r="978" spans="1:15" ht="14.25" customHeight="1">
      <c r="A978" s="49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1"/>
    </row>
    <row r="979" spans="1:15" ht="14.25" customHeight="1">
      <c r="A979" s="49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1"/>
    </row>
    <row r="980" spans="1:15" ht="14.25" customHeight="1">
      <c r="A980" s="49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1"/>
    </row>
    <row r="981" spans="1:15" ht="14.25" customHeight="1">
      <c r="A981" s="49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1"/>
    </row>
    <row r="982" spans="1:15" ht="14.25" customHeight="1">
      <c r="A982" s="49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1"/>
    </row>
    <row r="983" spans="1:15" ht="14.25" customHeight="1">
      <c r="A983" s="49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1"/>
    </row>
    <row r="984" spans="1:15" ht="14.25" customHeight="1">
      <c r="A984" s="49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1"/>
    </row>
    <row r="985" spans="1:15" ht="14.25" customHeight="1">
      <c r="A985" s="49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1"/>
    </row>
    <row r="986" spans="1:15" ht="14.25" customHeight="1">
      <c r="A986" s="49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1"/>
    </row>
    <row r="987" spans="1:15" ht="14.25" customHeight="1">
      <c r="A987" s="49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1"/>
    </row>
    <row r="988" spans="1:15" ht="14.25" customHeight="1">
      <c r="A988" s="49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1"/>
    </row>
    <row r="989" spans="1:15" ht="14.25" customHeight="1">
      <c r="A989" s="49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1"/>
    </row>
    <row r="990" spans="1:15" ht="14.25" customHeight="1">
      <c r="A990" s="49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1"/>
    </row>
    <row r="991" spans="1:15" ht="14.25" customHeight="1">
      <c r="A991" s="49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1"/>
    </row>
    <row r="992" spans="1:15" ht="14.25" customHeight="1">
      <c r="A992" s="49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1"/>
    </row>
    <row r="993" spans="1:15" ht="14.25" customHeight="1">
      <c r="A993" s="49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1"/>
    </row>
    <row r="994" spans="1:15" ht="14.25" customHeight="1">
      <c r="A994" s="49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1"/>
    </row>
    <row r="995" spans="1:15" ht="14.25" customHeight="1">
      <c r="A995" s="49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1"/>
    </row>
    <row r="996" spans="1:15" ht="14.25" customHeight="1">
      <c r="A996" s="49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1"/>
    </row>
    <row r="997" spans="1:15" ht="14.25" customHeight="1">
      <c r="A997" s="49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1"/>
    </row>
    <row r="998" spans="1:15" ht="14.25" customHeight="1">
      <c r="A998" s="49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1"/>
    </row>
    <row r="999" spans="1:15" ht="14.25" customHeight="1">
      <c r="A999" s="49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1"/>
    </row>
    <row r="1000" spans="1:15" ht="14.25" customHeight="1">
      <c r="A1000" s="49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1"/>
    </row>
  </sheetData>
  <mergeCells count="42">
    <mergeCell ref="A64:A65"/>
    <mergeCell ref="A9:A15"/>
    <mergeCell ref="A17:A21"/>
    <mergeCell ref="A23:A27"/>
    <mergeCell ref="A28:A29"/>
    <mergeCell ref="A30:A32"/>
    <mergeCell ref="A33:A35"/>
    <mergeCell ref="A36:A45"/>
    <mergeCell ref="A46:A47"/>
    <mergeCell ref="A48:A50"/>
    <mergeCell ref="A51:A55"/>
    <mergeCell ref="A56:A59"/>
    <mergeCell ref="A60:A62"/>
    <mergeCell ref="H6:H8"/>
    <mergeCell ref="I6:I8"/>
    <mergeCell ref="Q17:Q19"/>
    <mergeCell ref="Q31:Q32"/>
    <mergeCell ref="Q33:Q34"/>
    <mergeCell ref="J6:J8"/>
    <mergeCell ref="K6:K8"/>
    <mergeCell ref="L6:L8"/>
    <mergeCell ref="M6:M8"/>
    <mergeCell ref="N6:N8"/>
    <mergeCell ref="O6:O8"/>
    <mergeCell ref="P6:P7"/>
    <mergeCell ref="Q6:Q7"/>
    <mergeCell ref="A6:C6"/>
    <mergeCell ref="D6:D8"/>
    <mergeCell ref="E6:E8"/>
    <mergeCell ref="F6:F8"/>
    <mergeCell ref="G6:G8"/>
    <mergeCell ref="R6:AC6"/>
    <mergeCell ref="AE6:AP6"/>
    <mergeCell ref="AR6:BC6"/>
    <mergeCell ref="R7:AC7"/>
    <mergeCell ref="AE7:AP7"/>
    <mergeCell ref="AR7:BC7"/>
    <mergeCell ref="A1:C4"/>
    <mergeCell ref="AR1:BC1"/>
    <mergeCell ref="AR2:BC2"/>
    <mergeCell ref="D1:AQ4"/>
    <mergeCell ref="AR3:BC4"/>
  </mergeCells>
  <conditionalFormatting sqref="N9:N65">
    <cfRule type="colorScale" priority="1">
      <colorScale>
        <cfvo type="formula" val="0"/>
        <cfvo type="formula" val="40"/>
        <cfvo type="formula" val="80"/>
        <color rgb="FFFF0000"/>
        <color rgb="FFFFFF00"/>
        <color rgb="FF93C47D"/>
      </colorScale>
    </cfRule>
  </conditionalFormatting>
  <conditionalFormatting sqref="O9:O65">
    <cfRule type="colorScale" priority="2">
      <colorScale>
        <cfvo type="min"/>
        <cfvo type="max"/>
        <color rgb="FF57BB8A"/>
        <color rgb="FFFFFFFF"/>
      </colorScale>
    </cfRule>
  </conditionalFormatting>
  <conditionalFormatting sqref="O9:O65">
    <cfRule type="colorScale" priority="3">
      <colorScale>
        <cfvo type="min"/>
        <cfvo type="max"/>
        <color rgb="FF57BB8A"/>
        <color rgb="FFFFFFFF"/>
      </colorScale>
    </cfRule>
  </conditionalFormatting>
  <dataValidations count="2">
    <dataValidation type="list" allowBlank="1" sqref="E9:E65">
      <formula1>"10,8,5,0"</formula1>
    </dataValidation>
    <dataValidation type="list" allowBlank="1" sqref="D9:D65 F9:M65">
      <formula1>"10,0"</formula1>
    </dataValidation>
  </dataValidations>
  <pageMargins left="0.7" right="0.7" top="0.75" bottom="0.75" header="0" footer="0"/>
  <pageSetup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2.625" defaultRowHeight="15" customHeight="1"/>
  <cols>
    <col min="1" max="1" width="19.625" customWidth="1"/>
    <col min="2" max="2" width="5.625" customWidth="1"/>
    <col min="3" max="3" width="59.375" customWidth="1"/>
    <col min="4" max="4" width="19.5" customWidth="1"/>
    <col min="5" max="5" width="12.625" customWidth="1"/>
    <col min="6" max="6" width="16.75" customWidth="1"/>
    <col min="7" max="7" width="18.375" customWidth="1"/>
    <col min="8" max="8" width="18.875" customWidth="1"/>
    <col min="9" max="9" width="17.5" customWidth="1"/>
    <col min="10" max="10" width="17.25" customWidth="1"/>
    <col min="11" max="14" width="16" customWidth="1"/>
  </cols>
  <sheetData>
    <row r="1" spans="1:14" ht="14.25" customHeight="1">
      <c r="A1" s="116" t="s">
        <v>0</v>
      </c>
      <c r="B1" s="117"/>
      <c r="C1" s="118"/>
      <c r="D1" s="119" t="s">
        <v>1</v>
      </c>
      <c r="E1" s="119" t="s">
        <v>3</v>
      </c>
      <c r="F1" s="119" t="s">
        <v>100</v>
      </c>
      <c r="G1" s="119" t="s">
        <v>5</v>
      </c>
      <c r="H1" s="119" t="s">
        <v>6</v>
      </c>
      <c r="I1" s="119" t="s">
        <v>7</v>
      </c>
      <c r="J1" s="119" t="s">
        <v>8</v>
      </c>
      <c r="K1" s="119" t="s">
        <v>101</v>
      </c>
      <c r="L1" s="119" t="s">
        <v>102</v>
      </c>
      <c r="M1" s="119" t="s">
        <v>10</v>
      </c>
      <c r="N1" s="119" t="s">
        <v>11</v>
      </c>
    </row>
    <row r="2" spans="1:14" ht="14.25" customHeight="1">
      <c r="A2" s="3"/>
      <c r="B2" s="4"/>
      <c r="C2" s="4" t="s">
        <v>14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4.25" customHeight="1">
      <c r="A3" s="3" t="s">
        <v>15</v>
      </c>
      <c r="B3" s="6" t="s">
        <v>16</v>
      </c>
      <c r="C3" s="4" t="s">
        <v>17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9.5" customHeight="1">
      <c r="A4" s="130" t="s">
        <v>28</v>
      </c>
      <c r="B4" s="11"/>
      <c r="C4" s="12" t="s">
        <v>29</v>
      </c>
      <c r="D4" s="13">
        <v>10</v>
      </c>
      <c r="E4" s="13">
        <v>10</v>
      </c>
      <c r="F4" s="13">
        <v>10</v>
      </c>
      <c r="G4" s="13">
        <v>10</v>
      </c>
      <c r="H4" s="13">
        <v>10</v>
      </c>
      <c r="I4" s="13">
        <v>0</v>
      </c>
      <c r="J4" s="13">
        <v>10</v>
      </c>
      <c r="K4" s="13">
        <v>10</v>
      </c>
      <c r="L4" s="13">
        <v>10</v>
      </c>
      <c r="M4" s="13">
        <v>10</v>
      </c>
      <c r="N4" s="13">
        <f t="shared" ref="N4:N74" si="0">SUM(D4:M4)</f>
        <v>90</v>
      </c>
    </row>
    <row r="5" spans="1:14" ht="19.5" customHeight="1">
      <c r="A5" s="123"/>
      <c r="B5" s="11"/>
      <c r="C5" s="12" t="s">
        <v>31</v>
      </c>
      <c r="D5" s="13">
        <v>0</v>
      </c>
      <c r="E5" s="13">
        <v>10</v>
      </c>
      <c r="F5" s="13">
        <v>10</v>
      </c>
      <c r="G5" s="13">
        <v>10</v>
      </c>
      <c r="H5" s="13">
        <v>0</v>
      </c>
      <c r="I5" s="13">
        <v>0</v>
      </c>
      <c r="J5" s="13">
        <v>10</v>
      </c>
      <c r="K5" s="13">
        <v>10</v>
      </c>
      <c r="L5" s="13">
        <v>10</v>
      </c>
      <c r="M5" s="13">
        <v>10</v>
      </c>
      <c r="N5" s="13">
        <f t="shared" si="0"/>
        <v>70</v>
      </c>
    </row>
    <row r="6" spans="1:14" ht="15" customHeight="1">
      <c r="A6" s="123"/>
      <c r="B6" s="20"/>
      <c r="C6" s="21" t="s">
        <v>32</v>
      </c>
      <c r="D6" s="13">
        <v>0</v>
      </c>
      <c r="E6" s="13">
        <v>10</v>
      </c>
      <c r="F6" s="13">
        <v>10</v>
      </c>
      <c r="G6" s="13">
        <v>0</v>
      </c>
      <c r="H6" s="13">
        <v>0</v>
      </c>
      <c r="I6" s="13">
        <v>10</v>
      </c>
      <c r="J6" s="13">
        <v>0</v>
      </c>
      <c r="K6" s="13">
        <v>10</v>
      </c>
      <c r="L6" s="13">
        <v>10</v>
      </c>
      <c r="M6" s="13">
        <v>0</v>
      </c>
      <c r="N6" s="13">
        <f t="shared" si="0"/>
        <v>50</v>
      </c>
    </row>
    <row r="7" spans="1:14" ht="18.75" customHeight="1">
      <c r="A7" s="123"/>
      <c r="B7" s="11"/>
      <c r="C7" s="15" t="s">
        <v>33</v>
      </c>
      <c r="D7" s="13">
        <v>10</v>
      </c>
      <c r="E7" s="13">
        <v>0</v>
      </c>
      <c r="F7" s="13">
        <v>10</v>
      </c>
      <c r="G7" s="13">
        <v>10</v>
      </c>
      <c r="H7" s="13">
        <v>10</v>
      </c>
      <c r="I7" s="13">
        <v>0</v>
      </c>
      <c r="J7" s="13">
        <v>10</v>
      </c>
      <c r="K7" s="13">
        <v>10</v>
      </c>
      <c r="L7" s="13">
        <v>10</v>
      </c>
      <c r="M7" s="13">
        <v>0</v>
      </c>
      <c r="N7" s="13">
        <f t="shared" si="0"/>
        <v>70</v>
      </c>
    </row>
    <row r="8" spans="1:14" ht="30" customHeight="1">
      <c r="A8" s="123"/>
      <c r="B8" s="11"/>
      <c r="C8" s="12" t="s">
        <v>103</v>
      </c>
      <c r="D8" s="13">
        <v>10</v>
      </c>
      <c r="E8" s="13">
        <v>10</v>
      </c>
      <c r="F8" s="13">
        <v>10</v>
      </c>
      <c r="G8" s="13">
        <v>0</v>
      </c>
      <c r="H8" s="13">
        <v>0</v>
      </c>
      <c r="I8" s="13">
        <v>0</v>
      </c>
      <c r="J8" s="13">
        <v>10</v>
      </c>
      <c r="K8" s="13">
        <v>10</v>
      </c>
      <c r="L8" s="13">
        <v>10</v>
      </c>
      <c r="M8" s="13">
        <v>10</v>
      </c>
      <c r="N8" s="13">
        <f t="shared" si="0"/>
        <v>70</v>
      </c>
    </row>
    <row r="9" spans="1:14" ht="30" customHeight="1">
      <c r="A9" s="123"/>
      <c r="B9" s="11"/>
      <c r="C9" s="12" t="s">
        <v>35</v>
      </c>
      <c r="D9" s="13">
        <v>10</v>
      </c>
      <c r="E9" s="13">
        <v>10</v>
      </c>
      <c r="F9" s="13">
        <v>10</v>
      </c>
      <c r="G9" s="13">
        <v>10</v>
      </c>
      <c r="H9" s="13">
        <v>10</v>
      </c>
      <c r="I9" s="13">
        <v>0</v>
      </c>
      <c r="J9" s="13">
        <v>10</v>
      </c>
      <c r="K9" s="13">
        <v>10</v>
      </c>
      <c r="L9" s="13">
        <v>10</v>
      </c>
      <c r="M9" s="13">
        <v>10</v>
      </c>
      <c r="N9" s="13">
        <f t="shared" si="0"/>
        <v>90</v>
      </c>
    </row>
    <row r="10" spans="1:14" ht="33" customHeight="1">
      <c r="A10" s="124"/>
      <c r="B10" s="20"/>
      <c r="C10" s="21" t="s">
        <v>36</v>
      </c>
      <c r="D10" s="13">
        <v>10</v>
      </c>
      <c r="E10" s="13">
        <v>10</v>
      </c>
      <c r="F10" s="13">
        <v>10</v>
      </c>
      <c r="G10" s="13">
        <v>10</v>
      </c>
      <c r="H10" s="13">
        <v>0</v>
      </c>
      <c r="I10" s="13">
        <v>10</v>
      </c>
      <c r="J10" s="13">
        <v>10</v>
      </c>
      <c r="K10" s="13">
        <v>10</v>
      </c>
      <c r="L10" s="13">
        <v>10</v>
      </c>
      <c r="M10" s="13">
        <v>10</v>
      </c>
      <c r="N10" s="13">
        <f t="shared" si="0"/>
        <v>90</v>
      </c>
    </row>
    <row r="11" spans="1:14" ht="25.5" customHeight="1">
      <c r="A11" s="28" t="s">
        <v>37</v>
      </c>
      <c r="B11" s="20"/>
      <c r="C11" s="21" t="s">
        <v>38</v>
      </c>
      <c r="D11" s="13">
        <v>10</v>
      </c>
      <c r="E11" s="13">
        <v>10</v>
      </c>
      <c r="F11" s="13">
        <v>10</v>
      </c>
      <c r="G11" s="13">
        <v>0</v>
      </c>
      <c r="H11" s="13">
        <v>10</v>
      </c>
      <c r="I11" s="13">
        <v>10</v>
      </c>
      <c r="J11" s="13">
        <v>10</v>
      </c>
      <c r="K11" s="13">
        <v>10</v>
      </c>
      <c r="L11" s="13">
        <v>10</v>
      </c>
      <c r="M11" s="13">
        <v>10</v>
      </c>
      <c r="N11" s="13">
        <f t="shared" si="0"/>
        <v>90</v>
      </c>
    </row>
    <row r="12" spans="1:14" ht="44.25" customHeight="1">
      <c r="A12" s="130" t="s">
        <v>39</v>
      </c>
      <c r="B12" s="11"/>
      <c r="C12" s="31" t="s">
        <v>40</v>
      </c>
      <c r="D12" s="13">
        <v>10</v>
      </c>
      <c r="E12" s="13">
        <v>10</v>
      </c>
      <c r="F12" s="13">
        <v>10</v>
      </c>
      <c r="G12" s="13">
        <v>10</v>
      </c>
      <c r="H12" s="13">
        <v>0</v>
      </c>
      <c r="I12" s="13">
        <v>10</v>
      </c>
      <c r="J12" s="13">
        <v>10</v>
      </c>
      <c r="K12" s="13">
        <v>0</v>
      </c>
      <c r="L12" s="13">
        <v>0</v>
      </c>
      <c r="M12" s="13">
        <v>10</v>
      </c>
      <c r="N12" s="13">
        <f t="shared" si="0"/>
        <v>70</v>
      </c>
    </row>
    <row r="13" spans="1:14" ht="33.75" customHeight="1">
      <c r="A13" s="123"/>
      <c r="B13" s="20"/>
      <c r="C13" s="31" t="s">
        <v>41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f t="shared" si="0"/>
        <v>0</v>
      </c>
    </row>
    <row r="14" spans="1:14" ht="24" customHeight="1">
      <c r="A14" s="123"/>
      <c r="B14" s="11"/>
      <c r="C14" s="31" t="s">
        <v>42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f t="shared" si="0"/>
        <v>0</v>
      </c>
    </row>
    <row r="15" spans="1:14" ht="18.75" customHeight="1">
      <c r="A15" s="124"/>
      <c r="B15" s="20"/>
      <c r="C15" s="31" t="s">
        <v>104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f t="shared" si="0"/>
        <v>0</v>
      </c>
    </row>
    <row r="16" spans="1:14" ht="33" customHeight="1">
      <c r="A16" s="130" t="s">
        <v>105</v>
      </c>
      <c r="B16" s="11"/>
      <c r="C16" s="58" t="s">
        <v>106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>
        <f t="shared" si="0"/>
        <v>0</v>
      </c>
    </row>
    <row r="17" spans="1:14" ht="33.75" customHeight="1">
      <c r="A17" s="123"/>
      <c r="B17" s="20"/>
      <c r="C17" s="58" t="s">
        <v>107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f t="shared" si="0"/>
        <v>0</v>
      </c>
    </row>
    <row r="18" spans="1:14" ht="24" customHeight="1">
      <c r="A18" s="123"/>
      <c r="B18" s="11"/>
      <c r="C18" s="58" t="s">
        <v>108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f t="shared" si="0"/>
        <v>0</v>
      </c>
    </row>
    <row r="19" spans="1:14" ht="18.75" customHeight="1">
      <c r="A19" s="124"/>
      <c r="B19" s="20"/>
      <c r="C19" s="58" t="s">
        <v>109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f t="shared" si="0"/>
        <v>0</v>
      </c>
    </row>
    <row r="20" spans="1:14" ht="33" customHeight="1">
      <c r="A20" s="10" t="s">
        <v>45</v>
      </c>
      <c r="B20" s="20"/>
      <c r="C20" s="31" t="s">
        <v>46</v>
      </c>
      <c r="D20" s="13">
        <v>10</v>
      </c>
      <c r="E20" s="13">
        <v>0</v>
      </c>
      <c r="F20" s="13">
        <v>0</v>
      </c>
      <c r="G20" s="13">
        <v>0</v>
      </c>
      <c r="H20" s="13">
        <v>10</v>
      </c>
      <c r="I20" s="13">
        <v>0</v>
      </c>
      <c r="J20" s="13">
        <v>10</v>
      </c>
      <c r="K20" s="13">
        <v>10</v>
      </c>
      <c r="L20" s="13">
        <v>10</v>
      </c>
      <c r="M20" s="13">
        <v>10</v>
      </c>
      <c r="N20" s="13">
        <f t="shared" si="0"/>
        <v>60</v>
      </c>
    </row>
    <row r="21" spans="1:14" ht="52.5" customHeight="1">
      <c r="A21" s="130" t="s">
        <v>47</v>
      </c>
      <c r="B21" s="20"/>
      <c r="C21" s="31" t="s">
        <v>48</v>
      </c>
      <c r="D21" s="13">
        <v>10</v>
      </c>
      <c r="E21" s="13">
        <v>0</v>
      </c>
      <c r="F21" s="13">
        <v>0</v>
      </c>
      <c r="G21" s="13">
        <v>0</v>
      </c>
      <c r="H21" s="13">
        <v>10</v>
      </c>
      <c r="I21" s="13">
        <v>0</v>
      </c>
      <c r="J21" s="13">
        <v>10</v>
      </c>
      <c r="K21" s="13">
        <v>10</v>
      </c>
      <c r="L21" s="13">
        <v>10</v>
      </c>
      <c r="M21" s="13">
        <v>10</v>
      </c>
      <c r="N21" s="13">
        <f t="shared" si="0"/>
        <v>60</v>
      </c>
    </row>
    <row r="22" spans="1:14" ht="18.75" customHeight="1">
      <c r="A22" s="123"/>
      <c r="B22" s="20"/>
      <c r="C22" s="31" t="s">
        <v>49</v>
      </c>
      <c r="D22" s="13">
        <v>10</v>
      </c>
      <c r="E22" s="13">
        <v>0</v>
      </c>
      <c r="F22" s="13">
        <v>0</v>
      </c>
      <c r="G22" s="13">
        <v>10</v>
      </c>
      <c r="H22" s="13">
        <v>0</v>
      </c>
      <c r="I22" s="13">
        <v>10</v>
      </c>
      <c r="J22" s="13">
        <v>10</v>
      </c>
      <c r="K22" s="13">
        <v>10</v>
      </c>
      <c r="L22" s="13">
        <v>0</v>
      </c>
      <c r="M22" s="13">
        <v>10</v>
      </c>
      <c r="N22" s="13">
        <f t="shared" si="0"/>
        <v>60</v>
      </c>
    </row>
    <row r="23" spans="1:14" ht="18.75" customHeight="1">
      <c r="A23" s="123"/>
      <c r="B23" s="20"/>
      <c r="C23" s="31" t="s">
        <v>50</v>
      </c>
      <c r="D23" s="13">
        <v>0</v>
      </c>
      <c r="E23" s="13">
        <v>0</v>
      </c>
      <c r="F23" s="13">
        <v>0</v>
      </c>
      <c r="G23" s="13">
        <v>0</v>
      </c>
      <c r="H23" s="13">
        <v>10</v>
      </c>
      <c r="I23" s="13">
        <v>0</v>
      </c>
      <c r="J23" s="13">
        <v>10</v>
      </c>
      <c r="K23" s="13">
        <v>10</v>
      </c>
      <c r="L23" s="13">
        <v>10</v>
      </c>
      <c r="M23" s="13">
        <v>10</v>
      </c>
      <c r="N23" s="13">
        <f t="shared" si="0"/>
        <v>50</v>
      </c>
    </row>
    <row r="24" spans="1:14" ht="18.75" customHeight="1">
      <c r="A24" s="123"/>
      <c r="B24" s="20"/>
      <c r="C24" s="31" t="s">
        <v>51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f t="shared" si="0"/>
        <v>0</v>
      </c>
    </row>
    <row r="25" spans="1:14" ht="30" customHeight="1">
      <c r="A25" s="124"/>
      <c r="B25" s="20"/>
      <c r="C25" s="31" t="s">
        <v>52</v>
      </c>
      <c r="D25" s="13">
        <v>10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10</v>
      </c>
      <c r="K25" s="13">
        <v>10</v>
      </c>
      <c r="L25" s="13">
        <v>10</v>
      </c>
      <c r="M25" s="13">
        <v>0</v>
      </c>
      <c r="N25" s="13">
        <f t="shared" si="0"/>
        <v>40</v>
      </c>
    </row>
    <row r="26" spans="1:14" ht="18" customHeight="1">
      <c r="A26" s="130" t="s">
        <v>53</v>
      </c>
      <c r="B26" s="35"/>
      <c r="C26" s="59" t="s">
        <v>110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f t="shared" si="0"/>
        <v>0</v>
      </c>
    </row>
    <row r="27" spans="1:14" ht="36" customHeight="1">
      <c r="A27" s="123"/>
      <c r="B27" s="35"/>
      <c r="C27" s="31" t="s">
        <v>54</v>
      </c>
      <c r="D27" s="13">
        <v>10</v>
      </c>
      <c r="E27" s="13">
        <v>10</v>
      </c>
      <c r="F27" s="13">
        <v>10</v>
      </c>
      <c r="G27" s="13">
        <v>10</v>
      </c>
      <c r="H27" s="13">
        <v>0</v>
      </c>
      <c r="I27" s="13">
        <v>10</v>
      </c>
      <c r="J27" s="13">
        <v>10</v>
      </c>
      <c r="K27" s="13">
        <v>10</v>
      </c>
      <c r="L27" s="13">
        <v>10</v>
      </c>
      <c r="M27" s="13">
        <v>10</v>
      </c>
      <c r="N27" s="13">
        <f t="shared" si="0"/>
        <v>90</v>
      </c>
    </row>
    <row r="28" spans="1:14" ht="19.5" customHeight="1">
      <c r="A28" s="124"/>
      <c r="B28" s="35"/>
      <c r="C28" s="21" t="s">
        <v>55</v>
      </c>
      <c r="D28" s="13">
        <v>10</v>
      </c>
      <c r="E28" s="13">
        <v>10</v>
      </c>
      <c r="F28" s="13">
        <v>10</v>
      </c>
      <c r="G28" s="13">
        <v>0</v>
      </c>
      <c r="H28" s="13">
        <v>10</v>
      </c>
      <c r="I28" s="13">
        <v>10</v>
      </c>
      <c r="J28" s="13">
        <v>10</v>
      </c>
      <c r="K28" s="13">
        <v>10</v>
      </c>
      <c r="L28" s="13">
        <v>10</v>
      </c>
      <c r="M28" s="13">
        <v>10</v>
      </c>
      <c r="N28" s="13">
        <f t="shared" si="0"/>
        <v>90</v>
      </c>
    </row>
    <row r="29" spans="1:14" ht="21" customHeight="1">
      <c r="A29" s="130" t="s">
        <v>111</v>
      </c>
      <c r="B29" s="35"/>
      <c r="C29" s="21" t="s">
        <v>79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>
        <f t="shared" si="0"/>
        <v>0</v>
      </c>
    </row>
    <row r="30" spans="1:14" ht="21" customHeight="1">
      <c r="A30" s="123"/>
      <c r="B30" s="35"/>
      <c r="C30" s="21" t="s">
        <v>57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f t="shared" si="0"/>
        <v>0</v>
      </c>
    </row>
    <row r="31" spans="1:14" ht="20.25" customHeight="1">
      <c r="A31" s="123"/>
      <c r="B31" s="35"/>
      <c r="C31" s="21" t="s">
        <v>112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f t="shared" si="0"/>
        <v>0</v>
      </c>
    </row>
    <row r="32" spans="1:14" ht="34.5" customHeight="1">
      <c r="A32" s="123"/>
      <c r="B32" s="35"/>
      <c r="C32" s="21" t="s">
        <v>113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>
        <f t="shared" si="0"/>
        <v>0</v>
      </c>
    </row>
    <row r="33" spans="1:14" ht="20.25" customHeight="1">
      <c r="A33" s="123"/>
      <c r="B33" s="35"/>
      <c r="C33" s="2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 t="shared" si="0"/>
        <v>0</v>
      </c>
    </row>
    <row r="34" spans="1:14" ht="18" customHeight="1">
      <c r="A34" s="124"/>
      <c r="B34" s="35"/>
      <c r="C34" s="6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>
        <f t="shared" si="0"/>
        <v>0</v>
      </c>
    </row>
    <row r="35" spans="1:14" ht="33" customHeight="1">
      <c r="A35" s="130" t="s">
        <v>60</v>
      </c>
      <c r="B35" s="35"/>
      <c r="C35" s="21" t="s">
        <v>114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f t="shared" si="0"/>
        <v>0</v>
      </c>
    </row>
    <row r="36" spans="1:14" ht="21" customHeight="1">
      <c r="A36" s="123"/>
      <c r="B36" s="35"/>
      <c r="C36" s="21" t="s">
        <v>115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f t="shared" si="0"/>
        <v>0</v>
      </c>
    </row>
    <row r="37" spans="1:14" ht="21" customHeight="1">
      <c r="A37" s="123"/>
      <c r="B37" s="35"/>
      <c r="C37" s="15" t="s">
        <v>116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f t="shared" si="0"/>
        <v>0</v>
      </c>
    </row>
    <row r="38" spans="1:14" ht="19.5" customHeight="1">
      <c r="A38" s="123"/>
      <c r="B38" s="35"/>
      <c r="C38" s="21" t="s">
        <v>117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f t="shared" si="0"/>
        <v>0</v>
      </c>
    </row>
    <row r="39" spans="1:14" ht="21.75" customHeight="1">
      <c r="A39" s="131"/>
      <c r="B39" s="35"/>
      <c r="C39" s="21" t="s">
        <v>118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f t="shared" si="0"/>
        <v>0</v>
      </c>
    </row>
    <row r="40" spans="1:14" ht="21" customHeight="1">
      <c r="A40" s="130" t="s">
        <v>64</v>
      </c>
      <c r="B40" s="35"/>
      <c r="C40" s="15" t="s">
        <v>119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f t="shared" si="0"/>
        <v>0</v>
      </c>
    </row>
    <row r="41" spans="1:14" ht="36.75" customHeight="1">
      <c r="A41" s="123"/>
      <c r="B41" s="35"/>
      <c r="C41" s="15" t="s">
        <v>120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f t="shared" si="0"/>
        <v>0</v>
      </c>
    </row>
    <row r="42" spans="1:14" ht="33.75" customHeight="1">
      <c r="A42" s="123"/>
      <c r="B42" s="35"/>
      <c r="C42" s="15" t="s">
        <v>66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f t="shared" si="0"/>
        <v>0</v>
      </c>
    </row>
    <row r="43" spans="1:14" ht="19.5" customHeight="1">
      <c r="A43" s="123"/>
      <c r="B43" s="35"/>
      <c r="C43" s="15" t="s">
        <v>121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f t="shared" si="0"/>
        <v>0</v>
      </c>
    </row>
    <row r="44" spans="1:14" ht="16.5" customHeight="1">
      <c r="A44" s="123"/>
      <c r="B44" s="35"/>
      <c r="C44" s="60" t="s">
        <v>122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f t="shared" si="0"/>
        <v>0</v>
      </c>
    </row>
    <row r="45" spans="1:14" ht="36" customHeight="1">
      <c r="A45" s="123"/>
      <c r="B45" s="35"/>
      <c r="C45" s="21" t="s">
        <v>123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f t="shared" si="0"/>
        <v>0</v>
      </c>
    </row>
    <row r="46" spans="1:14" ht="21" customHeight="1">
      <c r="A46" s="123"/>
      <c r="B46" s="35"/>
      <c r="C46" s="21" t="s">
        <v>124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f t="shared" si="0"/>
        <v>0</v>
      </c>
    </row>
    <row r="47" spans="1:14" ht="24" customHeight="1">
      <c r="A47" s="123"/>
      <c r="B47" s="35"/>
      <c r="C47" s="21" t="s">
        <v>125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f t="shared" si="0"/>
        <v>0</v>
      </c>
    </row>
    <row r="48" spans="1:14" ht="20.25" customHeight="1">
      <c r="A48" s="123"/>
      <c r="B48" s="35"/>
      <c r="C48" s="21" t="s">
        <v>126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>
        <f t="shared" si="0"/>
        <v>0</v>
      </c>
    </row>
    <row r="49" spans="1:14" ht="20.25" customHeight="1">
      <c r="A49" s="123"/>
      <c r="B49" s="35"/>
      <c r="C49" s="21" t="s">
        <v>127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>
        <f t="shared" si="0"/>
        <v>0</v>
      </c>
    </row>
    <row r="50" spans="1:14" ht="30" customHeight="1">
      <c r="A50" s="123"/>
      <c r="B50" s="35"/>
      <c r="C50" s="21" t="s">
        <v>128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>
        <f t="shared" si="0"/>
        <v>0</v>
      </c>
    </row>
    <row r="51" spans="1:14" ht="22.5" customHeight="1">
      <c r="A51" s="123"/>
      <c r="B51" s="35"/>
      <c r="C51" s="21" t="s">
        <v>129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>
        <f t="shared" si="0"/>
        <v>0</v>
      </c>
    </row>
    <row r="52" spans="1:14" ht="21.75" customHeight="1">
      <c r="A52" s="123"/>
      <c r="B52" s="35"/>
      <c r="C52" s="21" t="s">
        <v>130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>
        <f t="shared" si="0"/>
        <v>0</v>
      </c>
    </row>
    <row r="53" spans="1:14" ht="21" customHeight="1">
      <c r="A53" s="123"/>
      <c r="B53" s="35"/>
      <c r="C53" s="21" t="s">
        <v>131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f t="shared" si="0"/>
        <v>0</v>
      </c>
    </row>
    <row r="54" spans="1:14" ht="18" customHeight="1">
      <c r="A54" s="123"/>
      <c r="B54" s="35"/>
      <c r="C54" s="21" t="s">
        <v>132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>
        <f t="shared" si="0"/>
        <v>0</v>
      </c>
    </row>
    <row r="55" spans="1:14" ht="17.25" customHeight="1">
      <c r="A55" s="123"/>
      <c r="B55" s="35"/>
      <c r="C55" s="21" t="s">
        <v>133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>
        <f t="shared" si="0"/>
        <v>0</v>
      </c>
    </row>
    <row r="56" spans="1:14" ht="30" customHeight="1">
      <c r="A56" s="124"/>
      <c r="B56" s="35"/>
      <c r="C56" s="21" t="s">
        <v>134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>
        <f t="shared" si="0"/>
        <v>0</v>
      </c>
    </row>
    <row r="57" spans="1:14" ht="19.5" customHeight="1">
      <c r="A57" s="130" t="s">
        <v>77</v>
      </c>
      <c r="B57" s="35"/>
      <c r="C57" s="21" t="s">
        <v>78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>
        <f t="shared" si="0"/>
        <v>0</v>
      </c>
    </row>
    <row r="58" spans="1:14" ht="19.5" customHeight="1">
      <c r="A58" s="124"/>
      <c r="B58" s="35"/>
      <c r="C58" s="21" t="s">
        <v>80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>
        <f t="shared" si="0"/>
        <v>0</v>
      </c>
    </row>
    <row r="59" spans="1:14" ht="35.25" customHeight="1">
      <c r="A59" s="129" t="s">
        <v>81</v>
      </c>
      <c r="B59" s="35"/>
      <c r="C59" s="21" t="s">
        <v>82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>
        <f t="shared" si="0"/>
        <v>0</v>
      </c>
    </row>
    <row r="60" spans="1:14" ht="21.75" customHeight="1">
      <c r="A60" s="123"/>
      <c r="B60" s="35"/>
      <c r="C60" s="21" t="s">
        <v>78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f t="shared" si="0"/>
        <v>0</v>
      </c>
    </row>
    <row r="61" spans="1:14" ht="23.25" customHeight="1">
      <c r="A61" s="123"/>
      <c r="B61" s="35"/>
      <c r="C61" s="21" t="s">
        <v>135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>
        <f t="shared" si="0"/>
        <v>0</v>
      </c>
    </row>
    <row r="62" spans="1:14" ht="36" customHeight="1">
      <c r="A62" s="123"/>
      <c r="B62" s="20"/>
      <c r="C62" s="21" t="s">
        <v>91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>
        <f t="shared" si="0"/>
        <v>0</v>
      </c>
    </row>
    <row r="63" spans="1:14" ht="32.25" customHeight="1">
      <c r="A63" s="123"/>
      <c r="B63" s="20"/>
      <c r="C63" s="21" t="s">
        <v>136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>
        <f t="shared" si="0"/>
        <v>0</v>
      </c>
    </row>
    <row r="64" spans="1:14" ht="35.25" customHeight="1">
      <c r="A64" s="123"/>
      <c r="B64" s="20"/>
      <c r="C64" s="21" t="s">
        <v>137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>
        <f t="shared" si="0"/>
        <v>0</v>
      </c>
    </row>
    <row r="65" spans="1:14" ht="24" customHeight="1">
      <c r="A65" s="123"/>
      <c r="B65" s="20"/>
      <c r="C65" s="21" t="s">
        <v>138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>
        <f t="shared" si="0"/>
        <v>0</v>
      </c>
    </row>
    <row r="66" spans="1:14" ht="24" customHeight="1">
      <c r="A66" s="123"/>
      <c r="B66" s="20"/>
      <c r="C66" s="61" t="s">
        <v>139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>
        <f t="shared" si="0"/>
        <v>0</v>
      </c>
    </row>
    <row r="67" spans="1:14" ht="24" customHeight="1">
      <c r="A67" s="123"/>
      <c r="B67" s="20"/>
      <c r="C67" s="61" t="s">
        <v>140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>
        <f t="shared" si="0"/>
        <v>0</v>
      </c>
    </row>
    <row r="68" spans="1:14" ht="24" customHeight="1">
      <c r="A68" s="123"/>
      <c r="B68" s="20"/>
      <c r="C68" s="61" t="s">
        <v>141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>
        <f t="shared" si="0"/>
        <v>0</v>
      </c>
    </row>
    <row r="69" spans="1:14" ht="26.25" customHeight="1">
      <c r="A69" s="123"/>
      <c r="B69" s="20"/>
      <c r="C69" s="21" t="s">
        <v>142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>
        <f t="shared" si="0"/>
        <v>0</v>
      </c>
    </row>
    <row r="70" spans="1:14" ht="26.25" customHeight="1">
      <c r="A70" s="124"/>
      <c r="B70" s="20"/>
      <c r="C70" s="21" t="s">
        <v>143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>
        <f t="shared" si="0"/>
        <v>0</v>
      </c>
    </row>
    <row r="71" spans="1:14" ht="33.75" customHeight="1">
      <c r="A71" s="129" t="s">
        <v>144</v>
      </c>
      <c r="B71" s="20"/>
      <c r="C71" s="21" t="s">
        <v>96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>
        <f t="shared" si="0"/>
        <v>0</v>
      </c>
    </row>
    <row r="72" spans="1:14" ht="33.75" customHeight="1">
      <c r="A72" s="124"/>
      <c r="B72" s="20"/>
      <c r="C72" s="21" t="s">
        <v>145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>
        <f t="shared" si="0"/>
        <v>0</v>
      </c>
    </row>
    <row r="73" spans="1:14" ht="39" customHeight="1">
      <c r="A73" s="133" t="s">
        <v>97</v>
      </c>
      <c r="B73" s="11"/>
      <c r="C73" s="21" t="s">
        <v>98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>
        <f t="shared" si="0"/>
        <v>0</v>
      </c>
    </row>
    <row r="74" spans="1:14" ht="24.75" customHeight="1">
      <c r="A74" s="124"/>
      <c r="B74" s="11"/>
      <c r="C74" s="21" t="s">
        <v>99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>
        <f t="shared" si="0"/>
        <v>0</v>
      </c>
    </row>
    <row r="75" spans="1:14" ht="14.25" customHeight="1">
      <c r="A75" s="4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39" customHeight="1">
      <c r="A76" s="49"/>
      <c r="C76" s="54" t="s">
        <v>90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1:14" ht="14.25" customHeight="1">
      <c r="A77" s="49"/>
      <c r="C77" s="54" t="s">
        <v>85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ht="14.25" customHeight="1">
      <c r="A78" s="49"/>
      <c r="C78" s="54" t="s">
        <v>146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1:14" ht="14.25" customHeight="1">
      <c r="A79" s="49"/>
      <c r="C79" s="54" t="s">
        <v>147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1:14" ht="14.25" customHeight="1">
      <c r="A80" s="49"/>
      <c r="C80" s="54" t="s">
        <v>148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1:14" ht="14.25" customHeight="1">
      <c r="A81" s="49"/>
      <c r="C81" s="54" t="s">
        <v>149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ht="32.25" customHeight="1">
      <c r="A82" s="49"/>
      <c r="C82" s="54" t="s">
        <v>150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1:14" ht="14.25" customHeight="1">
      <c r="A83" s="49"/>
      <c r="C83" s="54" t="s">
        <v>151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1:14" ht="14.25" customHeight="1">
      <c r="A84" s="49"/>
      <c r="C84" s="54" t="s">
        <v>152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1:14" ht="14.25" customHeight="1">
      <c r="A85" s="49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14.25" customHeight="1">
      <c r="A86" s="49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4.25" customHeight="1">
      <c r="A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ht="14.25" customHeight="1">
      <c r="A88" s="49"/>
      <c r="C88" s="62" t="s">
        <v>153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14.25" customHeight="1">
      <c r="A89" s="49"/>
      <c r="C89" s="62" t="s">
        <v>154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1:14" ht="14.25" customHeight="1">
      <c r="A90" s="49"/>
      <c r="C90" s="62" t="s">
        <v>155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ht="14.25" customHeight="1">
      <c r="A91" s="49"/>
      <c r="C91" s="62" t="s">
        <v>156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14.25" customHeight="1">
      <c r="A92" s="49"/>
      <c r="C92" s="62" t="s">
        <v>157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ht="14.25" customHeight="1">
      <c r="A93" s="49"/>
      <c r="C93" s="62" t="s">
        <v>158</v>
      </c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ht="14.25" customHeight="1">
      <c r="A94" s="49"/>
      <c r="C94" s="62" t="s">
        <v>159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ht="14.25" customHeight="1">
      <c r="A95" s="49"/>
      <c r="C95" s="62" t="s">
        <v>160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ht="14.25" customHeight="1">
      <c r="A96" s="49"/>
      <c r="C96" s="62" t="s">
        <v>161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4.25" customHeight="1">
      <c r="A97" s="49"/>
      <c r="C97" s="62" t="s">
        <v>162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4.25" customHeight="1">
      <c r="A98" s="49"/>
      <c r="C98" s="62" t="s">
        <v>163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4.25" customHeight="1">
      <c r="A99" s="49"/>
      <c r="C99" s="62" t="s">
        <v>164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4.25" customHeight="1">
      <c r="A100" s="49"/>
      <c r="C100" s="62" t="s">
        <v>165</v>
      </c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4.25" customHeight="1">
      <c r="A101" s="49"/>
      <c r="C101" s="62" t="s">
        <v>166</v>
      </c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4.25" customHeight="1">
      <c r="A102" s="49"/>
      <c r="C102" s="62" t="s">
        <v>167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4.25" customHeight="1">
      <c r="A103" s="49"/>
      <c r="C103" s="62" t="s">
        <v>168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4.25" customHeight="1">
      <c r="A104" s="49"/>
      <c r="C104" s="56" t="s">
        <v>169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1:14" ht="14.25" customHeight="1">
      <c r="A105" s="49"/>
      <c r="C105" s="62" t="s">
        <v>170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4.25" customHeight="1">
      <c r="A106" s="49"/>
      <c r="C106" s="62" t="s">
        <v>171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4.25" customHeight="1">
      <c r="A107" s="49"/>
      <c r="C107" s="62" t="s">
        <v>172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4.25" customHeight="1">
      <c r="A108" s="49"/>
      <c r="C108" s="62" t="s">
        <v>173</v>
      </c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4.25" customHeight="1">
      <c r="A109" s="49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4.25" customHeight="1">
      <c r="A110" s="49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4.25" customHeight="1">
      <c r="A111" s="4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4.25" customHeight="1">
      <c r="A112" s="49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4.25" customHeight="1">
      <c r="A113" s="49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4.25" customHeight="1">
      <c r="A114" s="49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4.25" customHeight="1">
      <c r="A115" s="49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4.25" customHeight="1">
      <c r="A116" s="49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4.25" customHeight="1">
      <c r="A117" s="49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4.25" customHeight="1">
      <c r="A118" s="49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4.25" customHeight="1">
      <c r="A119" s="49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4.25" customHeight="1">
      <c r="A120" s="49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4.25" customHeight="1">
      <c r="A121" s="49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4.25" customHeight="1">
      <c r="A122" s="49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4.25" customHeight="1">
      <c r="A123" s="49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4.25" customHeight="1">
      <c r="A124" s="49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4.25" customHeight="1">
      <c r="A125" s="49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4.25" customHeight="1">
      <c r="A126" s="49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4.25" customHeight="1">
      <c r="A127" s="49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4.25" customHeight="1">
      <c r="A128" s="49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4.25" customHeight="1">
      <c r="A129" s="49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4.25" customHeight="1">
      <c r="A130" s="49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4.25" customHeight="1">
      <c r="A131" s="49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4.25" customHeight="1">
      <c r="A132" s="49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4.25" customHeight="1">
      <c r="A133" s="49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4.25" customHeight="1">
      <c r="A134" s="49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4.25" customHeight="1">
      <c r="A135" s="49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4.25" customHeight="1">
      <c r="A136" s="49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4.25" customHeight="1">
      <c r="A137" s="49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4.25" customHeight="1">
      <c r="A138" s="49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4.25" customHeight="1">
      <c r="A139" s="49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4.25" customHeight="1">
      <c r="A140" s="49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4.25" customHeight="1">
      <c r="A141" s="49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4.25" customHeight="1">
      <c r="A142" s="49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4.25" customHeight="1">
      <c r="A143" s="49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4.25" customHeight="1">
      <c r="A144" s="49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4.25" customHeight="1">
      <c r="A145" s="49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4.25" customHeight="1">
      <c r="A146" s="49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4.25" customHeight="1">
      <c r="A147" s="49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  <row r="148" spans="1:14" ht="14.25" customHeight="1">
      <c r="A148" s="49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</row>
    <row r="149" spans="1:14" ht="14.25" customHeight="1">
      <c r="A149" s="49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</row>
    <row r="150" spans="1:14" ht="14.25" customHeight="1">
      <c r="A150" s="49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</row>
    <row r="151" spans="1:14" ht="14.25" customHeight="1">
      <c r="A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</row>
    <row r="152" spans="1:14" ht="14.25" customHeight="1">
      <c r="A152" s="49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</row>
    <row r="153" spans="1:14" ht="14.25" customHeight="1">
      <c r="A153" s="49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</row>
    <row r="154" spans="1:14" ht="14.25" customHeight="1">
      <c r="A154" s="49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</row>
    <row r="155" spans="1:14" ht="14.25" customHeight="1">
      <c r="A155" s="49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</row>
    <row r="156" spans="1:14" ht="14.25" customHeight="1">
      <c r="A156" s="49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</row>
    <row r="157" spans="1:14" ht="14.25" customHeight="1">
      <c r="A157" s="49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</row>
    <row r="158" spans="1:14" ht="14.25" customHeight="1">
      <c r="A158" s="49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</row>
    <row r="159" spans="1:14" ht="14.25" customHeight="1">
      <c r="A159" s="49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</row>
    <row r="160" spans="1:14" ht="14.25" customHeight="1">
      <c r="A160" s="49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</row>
    <row r="161" spans="1:14" ht="14.25" customHeight="1">
      <c r="A161" s="49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</row>
    <row r="162" spans="1:14" ht="14.25" customHeight="1">
      <c r="A162" s="49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</row>
    <row r="163" spans="1:14" ht="14.25" customHeight="1">
      <c r="A163" s="49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</row>
    <row r="164" spans="1:14" ht="14.25" customHeight="1">
      <c r="A164" s="49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</row>
    <row r="165" spans="1:14" ht="14.25" customHeight="1">
      <c r="A165" s="49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</row>
    <row r="166" spans="1:14" ht="14.25" customHeight="1">
      <c r="A166" s="49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</row>
    <row r="167" spans="1:14" ht="14.25" customHeight="1">
      <c r="A167" s="49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</row>
    <row r="168" spans="1:14" ht="14.25" customHeight="1">
      <c r="A168" s="49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</row>
    <row r="169" spans="1:14" ht="14.25" customHeight="1">
      <c r="A169" s="49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</row>
    <row r="170" spans="1:14" ht="14.25" customHeight="1">
      <c r="A170" s="49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</row>
    <row r="171" spans="1:14" ht="14.25" customHeight="1">
      <c r="A171" s="49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</row>
    <row r="172" spans="1:14" ht="14.25" customHeight="1">
      <c r="A172" s="49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</row>
    <row r="173" spans="1:14" ht="14.25" customHeight="1">
      <c r="A173" s="49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</row>
    <row r="174" spans="1:14" ht="14.25" customHeight="1">
      <c r="A174" s="49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</row>
    <row r="175" spans="1:14" ht="14.25" customHeight="1">
      <c r="A175" s="49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</row>
    <row r="176" spans="1:14" ht="14.25" customHeight="1">
      <c r="A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</row>
    <row r="177" spans="1:14" ht="14.25" customHeight="1">
      <c r="A177" s="49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</row>
    <row r="178" spans="1:14" ht="14.25" customHeight="1">
      <c r="A178" s="49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</row>
    <row r="179" spans="1:14" ht="14.25" customHeight="1">
      <c r="A179" s="49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</row>
    <row r="180" spans="1:14" ht="14.25" customHeight="1">
      <c r="A180" s="49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</row>
    <row r="181" spans="1:14" ht="14.25" customHeight="1">
      <c r="A181" s="49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1:14" ht="14.25" customHeight="1">
      <c r="A182" s="49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1:14" ht="14.25" customHeight="1">
      <c r="A183" s="49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</row>
    <row r="184" spans="1:14" ht="14.25" customHeight="1">
      <c r="A184" s="49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</row>
    <row r="185" spans="1:14" ht="14.25" customHeight="1">
      <c r="A185" s="49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</row>
    <row r="186" spans="1:14" ht="14.25" customHeight="1">
      <c r="A186" s="49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</row>
    <row r="187" spans="1:14" ht="14.25" customHeight="1">
      <c r="A187" s="49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8" spans="1:14" ht="14.25" customHeight="1">
      <c r="A188" s="49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</row>
    <row r="189" spans="1:14" ht="14.25" customHeight="1">
      <c r="A189" s="49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</row>
    <row r="190" spans="1:14" ht="14.25" customHeight="1">
      <c r="A190" s="49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</row>
    <row r="191" spans="1:14" ht="14.25" customHeight="1">
      <c r="A191" s="49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</row>
    <row r="192" spans="1:14" ht="14.25" customHeight="1">
      <c r="A192" s="49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</row>
    <row r="193" spans="1:14" ht="14.25" customHeight="1">
      <c r="A193" s="49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</row>
    <row r="194" spans="1:14" ht="14.25" customHeight="1">
      <c r="A194" s="49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</row>
    <row r="195" spans="1:14" ht="14.25" customHeight="1">
      <c r="A195" s="49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</row>
    <row r="196" spans="1:14" ht="14.25" customHeight="1">
      <c r="A196" s="49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</row>
    <row r="197" spans="1:14" ht="14.25" customHeight="1">
      <c r="A197" s="49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</row>
    <row r="198" spans="1:14" ht="14.25" customHeight="1">
      <c r="A198" s="49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</row>
    <row r="199" spans="1:14" ht="14.25" customHeight="1">
      <c r="A199" s="49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</row>
    <row r="200" spans="1:14" ht="14.25" customHeight="1">
      <c r="A200" s="49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</row>
    <row r="201" spans="1:14" ht="14.25" customHeight="1">
      <c r="A201" s="49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</row>
    <row r="202" spans="1:14" ht="14.25" customHeight="1">
      <c r="A202" s="49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</row>
    <row r="203" spans="1:14" ht="14.25" customHeight="1">
      <c r="A203" s="49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</row>
    <row r="204" spans="1:14" ht="14.25" customHeight="1">
      <c r="A204" s="49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</row>
    <row r="205" spans="1:14" ht="14.25" customHeight="1">
      <c r="A205" s="49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</row>
    <row r="206" spans="1:14" ht="14.25" customHeight="1">
      <c r="A206" s="49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</row>
    <row r="207" spans="1:14" ht="14.25" customHeight="1">
      <c r="A207" s="49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</row>
    <row r="208" spans="1:14" ht="14.25" customHeight="1">
      <c r="A208" s="49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</row>
    <row r="209" spans="1:14" ht="14.25" customHeight="1">
      <c r="A209" s="49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</row>
    <row r="210" spans="1:14" ht="14.25" customHeight="1">
      <c r="A210" s="49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</row>
    <row r="211" spans="1:14" ht="14.25" customHeight="1">
      <c r="A211" s="49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</row>
    <row r="212" spans="1:14" ht="14.25" customHeight="1">
      <c r="A212" s="49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</row>
    <row r="213" spans="1:14" ht="14.25" customHeight="1">
      <c r="A213" s="49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</row>
    <row r="214" spans="1:14" ht="14.25" customHeight="1">
      <c r="A214" s="49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</row>
    <row r="215" spans="1:14" ht="14.25" customHeight="1">
      <c r="A215" s="49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</row>
    <row r="216" spans="1:14" ht="14.25" customHeight="1">
      <c r="A216" s="49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</row>
    <row r="217" spans="1:14" ht="14.25" customHeight="1">
      <c r="A217" s="49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</row>
    <row r="218" spans="1:14" ht="14.25" customHeight="1">
      <c r="A218" s="49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</row>
    <row r="219" spans="1:14" ht="14.25" customHeight="1">
      <c r="A219" s="49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</row>
    <row r="220" spans="1:14" ht="14.25" customHeight="1">
      <c r="A220" s="49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</row>
    <row r="221" spans="1:14" ht="14.25" customHeight="1">
      <c r="A221" s="49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</row>
    <row r="222" spans="1:14" ht="14.25" customHeight="1">
      <c r="A222" s="49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</row>
    <row r="223" spans="1:14" ht="14.25" customHeight="1">
      <c r="A223" s="49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</row>
    <row r="224" spans="1:14" ht="14.25" customHeight="1">
      <c r="A224" s="49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</row>
    <row r="225" spans="1:14" ht="14.25" customHeight="1">
      <c r="A225" s="49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</row>
    <row r="226" spans="1:14" ht="14.25" customHeight="1">
      <c r="A226" s="49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</row>
    <row r="227" spans="1:14" ht="14.25" customHeight="1">
      <c r="A227" s="49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</row>
    <row r="228" spans="1:14" ht="14.25" customHeight="1">
      <c r="A228" s="49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</row>
    <row r="229" spans="1:14" ht="14.25" customHeight="1">
      <c r="A229" s="49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</row>
    <row r="230" spans="1:14" ht="14.25" customHeight="1">
      <c r="A230" s="49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</row>
    <row r="231" spans="1:14" ht="14.25" customHeight="1">
      <c r="A231" s="49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</row>
    <row r="232" spans="1:14" ht="14.25" customHeight="1">
      <c r="A232" s="49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</row>
    <row r="233" spans="1:14" ht="14.25" customHeight="1">
      <c r="A233" s="49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</row>
    <row r="234" spans="1:14" ht="14.25" customHeight="1">
      <c r="A234" s="49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</row>
    <row r="235" spans="1:14" ht="14.25" customHeight="1">
      <c r="A235" s="49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</row>
    <row r="236" spans="1:14" ht="14.25" customHeight="1">
      <c r="A236" s="49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</row>
    <row r="237" spans="1:14" ht="14.25" customHeight="1">
      <c r="A237" s="49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</row>
    <row r="238" spans="1:14" ht="14.25" customHeight="1">
      <c r="A238" s="49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</row>
    <row r="239" spans="1:14" ht="14.25" customHeight="1">
      <c r="A239" s="49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</row>
    <row r="240" spans="1:14" ht="14.25" customHeight="1">
      <c r="A240" s="49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</row>
    <row r="241" spans="1:14" ht="14.25" customHeight="1">
      <c r="A241" s="49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</row>
    <row r="242" spans="1:14" ht="14.25" customHeight="1">
      <c r="A242" s="49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</row>
    <row r="243" spans="1:14" ht="14.25" customHeight="1">
      <c r="A243" s="49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</row>
    <row r="244" spans="1:14" ht="14.25" customHeight="1">
      <c r="A244" s="49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</row>
    <row r="245" spans="1:14" ht="14.25" customHeight="1">
      <c r="A245" s="49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</row>
    <row r="246" spans="1:14" ht="14.25" customHeight="1">
      <c r="A246" s="49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</row>
    <row r="247" spans="1:14" ht="14.25" customHeight="1">
      <c r="A247" s="49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</row>
    <row r="248" spans="1:14" ht="14.25" customHeight="1">
      <c r="A248" s="49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</row>
    <row r="249" spans="1:14" ht="14.25" customHeight="1">
      <c r="A249" s="49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</row>
    <row r="250" spans="1:14" ht="14.25" customHeight="1">
      <c r="A250" s="49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</row>
    <row r="251" spans="1:14" ht="14.25" customHeight="1">
      <c r="A251" s="49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</row>
    <row r="252" spans="1:14" ht="14.25" customHeight="1">
      <c r="A252" s="49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</row>
    <row r="253" spans="1:14" ht="14.25" customHeight="1">
      <c r="A253" s="49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</row>
    <row r="254" spans="1:14" ht="14.25" customHeight="1">
      <c r="A254" s="49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</row>
    <row r="255" spans="1:14" ht="14.25" customHeight="1">
      <c r="A255" s="49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</row>
    <row r="256" spans="1:14" ht="14.25" customHeight="1">
      <c r="A256" s="49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</row>
    <row r="257" spans="1:14" ht="14.25" customHeight="1">
      <c r="A257" s="49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</row>
    <row r="258" spans="1:14" ht="14.25" customHeight="1">
      <c r="A258" s="49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</row>
    <row r="259" spans="1:14" ht="14.25" customHeight="1">
      <c r="A259" s="49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</row>
    <row r="260" spans="1:14" ht="14.25" customHeight="1">
      <c r="A260" s="49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</row>
    <row r="261" spans="1:14" ht="14.25" customHeight="1">
      <c r="A261" s="49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</row>
    <row r="262" spans="1:14" ht="14.25" customHeight="1">
      <c r="A262" s="49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</row>
    <row r="263" spans="1:14" ht="14.25" customHeight="1">
      <c r="A263" s="49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</row>
    <row r="264" spans="1:14" ht="14.25" customHeight="1">
      <c r="A264" s="49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</row>
    <row r="265" spans="1:14" ht="14.25" customHeight="1">
      <c r="A265" s="49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</row>
    <row r="266" spans="1:14" ht="14.25" customHeight="1">
      <c r="A266" s="49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</row>
    <row r="267" spans="1:14" ht="14.25" customHeight="1">
      <c r="A267" s="49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</row>
    <row r="268" spans="1:14" ht="14.25" customHeight="1">
      <c r="A268" s="49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</row>
    <row r="269" spans="1:14" ht="14.25" customHeight="1">
      <c r="A269" s="49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</row>
    <row r="270" spans="1:14" ht="14.25" customHeight="1">
      <c r="A270" s="49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</row>
    <row r="271" spans="1:14" ht="14.25" customHeight="1">
      <c r="A271" s="49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</row>
    <row r="272" spans="1:14" ht="14.25" customHeight="1">
      <c r="A272" s="49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</row>
    <row r="273" spans="1:14" ht="14.25" customHeight="1">
      <c r="A273" s="49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</row>
    <row r="274" spans="1:14" ht="14.25" customHeight="1">
      <c r="A274" s="49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</row>
    <row r="275" spans="1:14" ht="14.25" customHeight="1">
      <c r="A275" s="49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</row>
    <row r="276" spans="1:14" ht="14.25" customHeight="1">
      <c r="A276" s="49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</row>
    <row r="277" spans="1:14" ht="14.25" customHeight="1">
      <c r="A277" s="49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</row>
    <row r="278" spans="1:14" ht="14.25" customHeight="1">
      <c r="A278" s="49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</row>
    <row r="279" spans="1:14" ht="14.25" customHeight="1">
      <c r="A279" s="49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</row>
    <row r="280" spans="1:14" ht="14.25" customHeight="1">
      <c r="A280" s="49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</row>
    <row r="281" spans="1:14" ht="14.25" customHeight="1">
      <c r="A281" s="49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</row>
    <row r="282" spans="1:14" ht="14.25" customHeight="1">
      <c r="A282" s="49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</row>
    <row r="283" spans="1:14" ht="14.25" customHeight="1">
      <c r="A283" s="49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</row>
    <row r="284" spans="1:14" ht="14.25" customHeight="1">
      <c r="A284" s="49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</row>
    <row r="285" spans="1:14" ht="14.25" customHeight="1">
      <c r="A285" s="49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</row>
    <row r="286" spans="1:14" ht="14.25" customHeight="1">
      <c r="A286" s="49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</row>
    <row r="287" spans="1:14" ht="14.25" customHeight="1">
      <c r="A287" s="49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</row>
    <row r="288" spans="1:14" ht="14.25" customHeight="1">
      <c r="A288" s="49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</row>
    <row r="289" spans="1:14" ht="14.25" customHeight="1">
      <c r="A289" s="49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</row>
    <row r="290" spans="1:14" ht="14.25" customHeight="1">
      <c r="A290" s="49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</row>
    <row r="291" spans="1:14" ht="14.25" customHeight="1">
      <c r="A291" s="49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</row>
    <row r="292" spans="1:14" ht="14.25" customHeight="1">
      <c r="A292" s="49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</row>
    <row r="293" spans="1:14" ht="14.25" customHeight="1">
      <c r="A293" s="49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</row>
    <row r="294" spans="1:14" ht="14.25" customHeight="1">
      <c r="A294" s="49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</row>
    <row r="295" spans="1:14" ht="14.25" customHeight="1">
      <c r="A295" s="49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</row>
    <row r="296" spans="1:14" ht="14.25" customHeight="1">
      <c r="A296" s="49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</row>
    <row r="297" spans="1:14" ht="14.25" customHeight="1">
      <c r="A297" s="49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</row>
    <row r="298" spans="1:14" ht="14.25" customHeight="1">
      <c r="A298" s="49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</row>
    <row r="299" spans="1:14" ht="14.25" customHeight="1">
      <c r="A299" s="49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</row>
    <row r="300" spans="1:14" ht="14.25" customHeight="1">
      <c r="A300" s="49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</row>
    <row r="301" spans="1:14" ht="14.25" customHeight="1">
      <c r="A301" s="49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</row>
    <row r="302" spans="1:14" ht="14.25" customHeight="1">
      <c r="A302" s="49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</row>
    <row r="303" spans="1:14" ht="14.25" customHeight="1">
      <c r="A303" s="49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</row>
    <row r="304" spans="1:14" ht="14.25" customHeight="1">
      <c r="A304" s="49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</row>
    <row r="305" spans="1:14" ht="14.25" customHeight="1">
      <c r="A305" s="49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</row>
    <row r="306" spans="1:14" ht="14.25" customHeight="1">
      <c r="A306" s="49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</row>
    <row r="307" spans="1:14" ht="14.25" customHeight="1">
      <c r="A307" s="49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</row>
    <row r="308" spans="1:14" ht="14.25" customHeight="1">
      <c r="A308" s="49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</row>
    <row r="309" spans="1:14" ht="14.25" customHeight="1">
      <c r="A309" s="49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</row>
    <row r="310" spans="1:14" ht="14.25" customHeight="1">
      <c r="A310" s="49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</row>
    <row r="311" spans="1:14" ht="14.25" customHeight="1">
      <c r="A311" s="49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</row>
    <row r="312" spans="1:14" ht="14.25" customHeight="1">
      <c r="A312" s="49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</row>
    <row r="313" spans="1:14" ht="14.25" customHeight="1">
      <c r="A313" s="49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</row>
    <row r="314" spans="1:14" ht="14.25" customHeight="1">
      <c r="A314" s="49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</row>
    <row r="315" spans="1:14" ht="14.25" customHeight="1">
      <c r="A315" s="49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</row>
    <row r="316" spans="1:14" ht="14.25" customHeight="1">
      <c r="A316" s="49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</row>
    <row r="317" spans="1:14" ht="14.25" customHeight="1">
      <c r="A317" s="49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</row>
    <row r="318" spans="1:14" ht="14.25" customHeight="1">
      <c r="A318" s="49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</row>
    <row r="319" spans="1:14" ht="14.25" customHeight="1">
      <c r="A319" s="49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</row>
    <row r="320" spans="1:14" ht="14.25" customHeight="1">
      <c r="A320" s="49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</row>
    <row r="321" spans="1:14" ht="14.25" customHeight="1">
      <c r="A321" s="49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</row>
    <row r="322" spans="1:14" ht="14.25" customHeight="1">
      <c r="A322" s="49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</row>
    <row r="323" spans="1:14" ht="14.25" customHeight="1">
      <c r="A323" s="49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</row>
    <row r="324" spans="1:14" ht="14.25" customHeight="1">
      <c r="A324" s="49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</row>
    <row r="325" spans="1:14" ht="14.25" customHeight="1">
      <c r="A325" s="49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</row>
    <row r="326" spans="1:14" ht="14.25" customHeight="1">
      <c r="A326" s="49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</row>
    <row r="327" spans="1:14" ht="14.25" customHeight="1">
      <c r="A327" s="49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</row>
    <row r="328" spans="1:14" ht="14.25" customHeight="1">
      <c r="A328" s="49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</row>
    <row r="329" spans="1:14" ht="14.25" customHeight="1">
      <c r="A329" s="49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</row>
    <row r="330" spans="1:14" ht="14.25" customHeight="1">
      <c r="A330" s="49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</row>
    <row r="331" spans="1:14" ht="14.25" customHeight="1">
      <c r="A331" s="49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</row>
    <row r="332" spans="1:14" ht="14.25" customHeight="1">
      <c r="A332" s="49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</row>
    <row r="333" spans="1:14" ht="14.25" customHeight="1">
      <c r="A333" s="49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</row>
    <row r="334" spans="1:14" ht="14.25" customHeight="1">
      <c r="A334" s="49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</row>
    <row r="335" spans="1:14" ht="14.25" customHeight="1">
      <c r="A335" s="49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</row>
    <row r="336" spans="1:14" ht="14.25" customHeight="1">
      <c r="A336" s="49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</row>
    <row r="337" spans="1:14" ht="14.25" customHeight="1">
      <c r="A337" s="49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</row>
    <row r="338" spans="1:14" ht="14.25" customHeight="1">
      <c r="A338" s="49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</row>
    <row r="339" spans="1:14" ht="14.25" customHeight="1">
      <c r="A339" s="49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</row>
    <row r="340" spans="1:14" ht="14.25" customHeight="1">
      <c r="A340" s="49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</row>
    <row r="341" spans="1:14" ht="14.25" customHeight="1">
      <c r="A341" s="49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</row>
    <row r="342" spans="1:14" ht="14.25" customHeight="1">
      <c r="A342" s="49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</row>
    <row r="343" spans="1:14" ht="14.25" customHeight="1">
      <c r="A343" s="49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</row>
    <row r="344" spans="1:14" ht="14.25" customHeight="1">
      <c r="A344" s="49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</row>
    <row r="345" spans="1:14" ht="14.25" customHeight="1">
      <c r="A345" s="49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</row>
    <row r="346" spans="1:14" ht="14.25" customHeight="1">
      <c r="A346" s="49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</row>
    <row r="347" spans="1:14" ht="14.25" customHeight="1">
      <c r="A347" s="49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</row>
    <row r="348" spans="1:14" ht="14.25" customHeight="1">
      <c r="A348" s="49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</row>
    <row r="349" spans="1:14" ht="14.25" customHeight="1">
      <c r="A349" s="49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</row>
    <row r="350" spans="1:14" ht="14.25" customHeight="1">
      <c r="A350" s="49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</row>
    <row r="351" spans="1:14" ht="14.25" customHeight="1">
      <c r="A351" s="49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</row>
    <row r="352" spans="1:14" ht="14.25" customHeight="1">
      <c r="A352" s="49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</row>
    <row r="353" spans="1:14" ht="14.25" customHeight="1">
      <c r="A353" s="49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</row>
    <row r="354" spans="1:14" ht="14.25" customHeight="1">
      <c r="A354" s="49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</row>
    <row r="355" spans="1:14" ht="14.25" customHeight="1">
      <c r="A355" s="49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</row>
    <row r="356" spans="1:14" ht="14.25" customHeight="1">
      <c r="A356" s="49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</row>
    <row r="357" spans="1:14" ht="14.25" customHeight="1">
      <c r="A357" s="49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</row>
    <row r="358" spans="1:14" ht="14.25" customHeight="1">
      <c r="A358" s="49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</row>
    <row r="359" spans="1:14" ht="14.25" customHeight="1">
      <c r="A359" s="49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</row>
    <row r="360" spans="1:14" ht="14.25" customHeight="1">
      <c r="A360" s="49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</row>
    <row r="361" spans="1:14" ht="14.25" customHeight="1">
      <c r="A361" s="49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</row>
    <row r="362" spans="1:14" ht="14.25" customHeight="1">
      <c r="A362" s="49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</row>
    <row r="363" spans="1:14" ht="14.25" customHeight="1">
      <c r="A363" s="49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</row>
    <row r="364" spans="1:14" ht="14.25" customHeight="1">
      <c r="A364" s="49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</row>
    <row r="365" spans="1:14" ht="14.25" customHeight="1">
      <c r="A365" s="49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</row>
    <row r="366" spans="1:14" ht="14.25" customHeight="1">
      <c r="A366" s="49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</row>
    <row r="367" spans="1:14" ht="14.25" customHeight="1">
      <c r="A367" s="49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</row>
    <row r="368" spans="1:14" ht="14.25" customHeight="1">
      <c r="A368" s="49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</row>
    <row r="369" spans="1:14" ht="14.25" customHeight="1">
      <c r="A369" s="49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</row>
    <row r="370" spans="1:14" ht="14.25" customHeight="1">
      <c r="A370" s="49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</row>
    <row r="371" spans="1:14" ht="14.25" customHeight="1">
      <c r="A371" s="49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</row>
    <row r="372" spans="1:14" ht="14.25" customHeight="1">
      <c r="A372" s="49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</row>
    <row r="373" spans="1:14" ht="14.25" customHeight="1">
      <c r="A373" s="49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</row>
    <row r="374" spans="1:14" ht="14.25" customHeight="1">
      <c r="A374" s="49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</row>
    <row r="375" spans="1:14" ht="14.25" customHeight="1">
      <c r="A375" s="49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</row>
    <row r="376" spans="1:14" ht="14.25" customHeight="1">
      <c r="A376" s="49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</row>
    <row r="377" spans="1:14" ht="14.25" customHeight="1">
      <c r="A377" s="49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</row>
    <row r="378" spans="1:14" ht="14.25" customHeight="1">
      <c r="A378" s="49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</row>
    <row r="379" spans="1:14" ht="14.25" customHeight="1">
      <c r="A379" s="49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</row>
    <row r="380" spans="1:14" ht="14.25" customHeight="1">
      <c r="A380" s="49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</row>
    <row r="381" spans="1:14" ht="14.25" customHeight="1">
      <c r="A381" s="49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</row>
    <row r="382" spans="1:14" ht="14.25" customHeight="1">
      <c r="A382" s="49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</row>
    <row r="383" spans="1:14" ht="14.25" customHeight="1">
      <c r="A383" s="49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</row>
    <row r="384" spans="1:14" ht="14.25" customHeight="1">
      <c r="A384" s="49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</row>
    <row r="385" spans="1:14" ht="14.25" customHeight="1">
      <c r="A385" s="49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</row>
    <row r="386" spans="1:14" ht="14.25" customHeight="1">
      <c r="A386" s="49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</row>
    <row r="387" spans="1:14" ht="14.25" customHeight="1">
      <c r="A387" s="49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</row>
    <row r="388" spans="1:14" ht="14.25" customHeight="1">
      <c r="A388" s="49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</row>
    <row r="389" spans="1:14" ht="14.25" customHeight="1">
      <c r="A389" s="49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</row>
    <row r="390" spans="1:14" ht="14.25" customHeight="1">
      <c r="A390" s="49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</row>
    <row r="391" spans="1:14" ht="14.25" customHeight="1">
      <c r="A391" s="49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</row>
    <row r="392" spans="1:14" ht="14.25" customHeight="1">
      <c r="A392" s="49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</row>
    <row r="393" spans="1:14" ht="14.25" customHeight="1">
      <c r="A393" s="49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</row>
    <row r="394" spans="1:14" ht="14.25" customHeight="1">
      <c r="A394" s="49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</row>
    <row r="395" spans="1:14" ht="14.25" customHeight="1">
      <c r="A395" s="49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</row>
    <row r="396" spans="1:14" ht="14.25" customHeight="1">
      <c r="A396" s="49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</row>
    <row r="397" spans="1:14" ht="14.25" customHeight="1">
      <c r="A397" s="49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</row>
    <row r="398" spans="1:14" ht="14.25" customHeight="1">
      <c r="A398" s="49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</row>
    <row r="399" spans="1:14" ht="14.25" customHeight="1">
      <c r="A399" s="49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</row>
    <row r="400" spans="1:14" ht="14.25" customHeight="1">
      <c r="A400" s="49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</row>
    <row r="401" spans="1:14" ht="14.25" customHeight="1">
      <c r="A401" s="49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</row>
    <row r="402" spans="1:14" ht="14.25" customHeight="1">
      <c r="A402" s="49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</row>
    <row r="403" spans="1:14" ht="14.25" customHeight="1">
      <c r="A403" s="49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</row>
    <row r="404" spans="1:14" ht="14.25" customHeight="1">
      <c r="A404" s="49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</row>
    <row r="405" spans="1:14" ht="14.25" customHeight="1">
      <c r="A405" s="49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</row>
    <row r="406" spans="1:14" ht="14.25" customHeight="1">
      <c r="A406" s="49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</row>
    <row r="407" spans="1:14" ht="14.25" customHeight="1">
      <c r="A407" s="49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</row>
    <row r="408" spans="1:14" ht="14.25" customHeight="1">
      <c r="A408" s="49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</row>
    <row r="409" spans="1:14" ht="14.25" customHeight="1">
      <c r="A409" s="49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</row>
    <row r="410" spans="1:14" ht="14.25" customHeight="1">
      <c r="A410" s="49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</row>
    <row r="411" spans="1:14" ht="14.25" customHeight="1">
      <c r="A411" s="49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</row>
    <row r="412" spans="1:14" ht="14.25" customHeight="1">
      <c r="A412" s="49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</row>
    <row r="413" spans="1:14" ht="14.25" customHeight="1">
      <c r="A413" s="49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</row>
    <row r="414" spans="1:14" ht="14.25" customHeight="1">
      <c r="A414" s="49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</row>
    <row r="415" spans="1:14" ht="14.25" customHeight="1">
      <c r="A415" s="49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</row>
    <row r="416" spans="1:14" ht="14.25" customHeight="1">
      <c r="A416" s="49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</row>
    <row r="417" spans="1:14" ht="14.25" customHeight="1">
      <c r="A417" s="49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</row>
    <row r="418" spans="1:14" ht="14.25" customHeight="1">
      <c r="A418" s="49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</row>
    <row r="419" spans="1:14" ht="14.25" customHeight="1">
      <c r="A419" s="49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</row>
    <row r="420" spans="1:14" ht="14.25" customHeight="1">
      <c r="A420" s="49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</row>
    <row r="421" spans="1:14" ht="14.25" customHeight="1">
      <c r="A421" s="49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</row>
    <row r="422" spans="1:14" ht="14.25" customHeight="1">
      <c r="A422" s="49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</row>
    <row r="423" spans="1:14" ht="14.25" customHeight="1">
      <c r="A423" s="49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</row>
    <row r="424" spans="1:14" ht="14.25" customHeight="1">
      <c r="A424" s="49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</row>
    <row r="425" spans="1:14" ht="14.25" customHeight="1">
      <c r="A425" s="49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</row>
    <row r="426" spans="1:14" ht="14.25" customHeight="1">
      <c r="A426" s="49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</row>
    <row r="427" spans="1:14" ht="14.25" customHeight="1">
      <c r="A427" s="49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</row>
    <row r="428" spans="1:14" ht="14.25" customHeight="1">
      <c r="A428" s="49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</row>
    <row r="429" spans="1:14" ht="14.25" customHeight="1">
      <c r="A429" s="49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</row>
    <row r="430" spans="1:14" ht="14.25" customHeight="1">
      <c r="A430" s="49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</row>
    <row r="431" spans="1:14" ht="14.25" customHeight="1">
      <c r="A431" s="49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</row>
    <row r="432" spans="1:14" ht="14.25" customHeight="1">
      <c r="A432" s="49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</row>
    <row r="433" spans="1:14" ht="14.25" customHeight="1">
      <c r="A433" s="49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</row>
    <row r="434" spans="1:14" ht="14.25" customHeight="1">
      <c r="A434" s="49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</row>
    <row r="435" spans="1:14" ht="14.25" customHeight="1">
      <c r="A435" s="49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</row>
    <row r="436" spans="1:14" ht="14.25" customHeight="1">
      <c r="A436" s="49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</row>
    <row r="437" spans="1:14" ht="14.25" customHeight="1">
      <c r="A437" s="49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</row>
    <row r="438" spans="1:14" ht="14.25" customHeight="1">
      <c r="A438" s="49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</row>
    <row r="439" spans="1:14" ht="14.25" customHeight="1">
      <c r="A439" s="49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</row>
    <row r="440" spans="1:14" ht="14.25" customHeight="1">
      <c r="A440" s="49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</row>
    <row r="441" spans="1:14" ht="14.25" customHeight="1">
      <c r="A441" s="49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</row>
    <row r="442" spans="1:14" ht="14.25" customHeight="1">
      <c r="A442" s="49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</row>
    <row r="443" spans="1:14" ht="14.25" customHeight="1">
      <c r="A443" s="49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</row>
    <row r="444" spans="1:14" ht="14.25" customHeight="1">
      <c r="A444" s="49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</row>
    <row r="445" spans="1:14" ht="14.25" customHeight="1">
      <c r="A445" s="49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</row>
    <row r="446" spans="1:14" ht="14.25" customHeight="1">
      <c r="A446" s="49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</row>
    <row r="447" spans="1:14" ht="14.25" customHeight="1">
      <c r="A447" s="49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</row>
    <row r="448" spans="1:14" ht="14.25" customHeight="1">
      <c r="A448" s="49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</row>
    <row r="449" spans="1:14" ht="14.25" customHeight="1">
      <c r="A449" s="49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</row>
    <row r="450" spans="1:14" ht="14.25" customHeight="1">
      <c r="A450" s="49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</row>
    <row r="451" spans="1:14" ht="14.25" customHeight="1">
      <c r="A451" s="49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</row>
    <row r="452" spans="1:14" ht="14.25" customHeight="1">
      <c r="A452" s="49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</row>
    <row r="453" spans="1:14" ht="14.25" customHeight="1">
      <c r="A453" s="49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</row>
    <row r="454" spans="1:14" ht="14.25" customHeight="1">
      <c r="A454" s="49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</row>
    <row r="455" spans="1:14" ht="14.25" customHeight="1">
      <c r="A455" s="49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</row>
    <row r="456" spans="1:14" ht="14.25" customHeight="1">
      <c r="A456" s="49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</row>
    <row r="457" spans="1:14" ht="14.25" customHeight="1">
      <c r="A457" s="49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</row>
    <row r="458" spans="1:14" ht="14.25" customHeight="1">
      <c r="A458" s="49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</row>
    <row r="459" spans="1:14" ht="14.25" customHeight="1">
      <c r="A459" s="49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</row>
    <row r="460" spans="1:14" ht="14.25" customHeight="1">
      <c r="A460" s="49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</row>
    <row r="461" spans="1:14" ht="14.25" customHeight="1">
      <c r="A461" s="49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</row>
    <row r="462" spans="1:14" ht="14.25" customHeight="1">
      <c r="A462" s="49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</row>
    <row r="463" spans="1:14" ht="14.25" customHeight="1">
      <c r="A463" s="49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</row>
    <row r="464" spans="1:14" ht="14.25" customHeight="1">
      <c r="A464" s="49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</row>
    <row r="465" spans="1:14" ht="14.25" customHeight="1">
      <c r="A465" s="49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</row>
    <row r="466" spans="1:14" ht="14.25" customHeight="1">
      <c r="A466" s="49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</row>
    <row r="467" spans="1:14" ht="14.25" customHeight="1">
      <c r="A467" s="49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</row>
    <row r="468" spans="1:14" ht="14.25" customHeight="1">
      <c r="A468" s="49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</row>
    <row r="469" spans="1:14" ht="14.25" customHeight="1">
      <c r="A469" s="49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</row>
    <row r="470" spans="1:14" ht="14.25" customHeight="1">
      <c r="A470" s="49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</row>
    <row r="471" spans="1:14" ht="14.25" customHeight="1">
      <c r="A471" s="49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</row>
    <row r="472" spans="1:14" ht="14.25" customHeight="1">
      <c r="A472" s="49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</row>
    <row r="473" spans="1:14" ht="14.25" customHeight="1">
      <c r="A473" s="49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</row>
    <row r="474" spans="1:14" ht="14.25" customHeight="1">
      <c r="A474" s="49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</row>
    <row r="475" spans="1:14" ht="14.25" customHeight="1">
      <c r="A475" s="49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</row>
    <row r="476" spans="1:14" ht="14.25" customHeight="1">
      <c r="A476" s="49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</row>
    <row r="477" spans="1:14" ht="14.25" customHeight="1">
      <c r="A477" s="49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</row>
    <row r="478" spans="1:14" ht="14.25" customHeight="1">
      <c r="A478" s="49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</row>
    <row r="479" spans="1:14" ht="14.25" customHeight="1">
      <c r="A479" s="49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</row>
    <row r="480" spans="1:14" ht="14.25" customHeight="1">
      <c r="A480" s="49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</row>
    <row r="481" spans="1:14" ht="14.25" customHeight="1">
      <c r="A481" s="49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</row>
    <row r="482" spans="1:14" ht="14.25" customHeight="1">
      <c r="A482" s="49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</row>
    <row r="483" spans="1:14" ht="14.25" customHeight="1">
      <c r="A483" s="49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</row>
    <row r="484" spans="1:14" ht="14.25" customHeight="1">
      <c r="A484" s="49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</row>
    <row r="485" spans="1:14" ht="14.25" customHeight="1">
      <c r="A485" s="49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</row>
    <row r="486" spans="1:14" ht="14.25" customHeight="1">
      <c r="A486" s="49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</row>
    <row r="487" spans="1:14" ht="14.25" customHeight="1">
      <c r="A487" s="49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</row>
    <row r="488" spans="1:14" ht="14.25" customHeight="1">
      <c r="A488" s="49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</row>
    <row r="489" spans="1:14" ht="14.25" customHeight="1">
      <c r="A489" s="49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</row>
    <row r="490" spans="1:14" ht="14.25" customHeight="1">
      <c r="A490" s="49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</row>
    <row r="491" spans="1:14" ht="14.25" customHeight="1">
      <c r="A491" s="49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</row>
    <row r="492" spans="1:14" ht="14.25" customHeight="1">
      <c r="A492" s="49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</row>
    <row r="493" spans="1:14" ht="14.25" customHeight="1">
      <c r="A493" s="49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</row>
    <row r="494" spans="1:14" ht="14.25" customHeight="1">
      <c r="A494" s="49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</row>
    <row r="495" spans="1:14" ht="14.25" customHeight="1">
      <c r="A495" s="49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</row>
    <row r="496" spans="1:14" ht="14.25" customHeight="1">
      <c r="A496" s="49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</row>
    <row r="497" spans="1:14" ht="14.25" customHeight="1">
      <c r="A497" s="49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</row>
    <row r="498" spans="1:14" ht="14.25" customHeight="1">
      <c r="A498" s="49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</row>
    <row r="499" spans="1:14" ht="14.25" customHeight="1">
      <c r="A499" s="49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</row>
    <row r="500" spans="1:14" ht="14.25" customHeight="1">
      <c r="A500" s="49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</row>
    <row r="501" spans="1:14" ht="14.25" customHeight="1">
      <c r="A501" s="49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</row>
    <row r="502" spans="1:14" ht="14.25" customHeight="1">
      <c r="A502" s="49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</row>
    <row r="503" spans="1:14" ht="14.25" customHeight="1">
      <c r="A503" s="49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</row>
    <row r="504" spans="1:14" ht="14.25" customHeight="1">
      <c r="A504" s="49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</row>
    <row r="505" spans="1:14" ht="14.25" customHeight="1">
      <c r="A505" s="49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</row>
    <row r="506" spans="1:14" ht="14.25" customHeight="1">
      <c r="A506" s="49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</row>
    <row r="507" spans="1:14" ht="14.25" customHeight="1">
      <c r="A507" s="49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</row>
    <row r="508" spans="1:14" ht="14.25" customHeight="1">
      <c r="A508" s="49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</row>
    <row r="509" spans="1:14" ht="14.25" customHeight="1">
      <c r="A509" s="49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</row>
    <row r="510" spans="1:14" ht="14.25" customHeight="1">
      <c r="A510" s="49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</row>
    <row r="511" spans="1:14" ht="14.25" customHeight="1">
      <c r="A511" s="49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</row>
    <row r="512" spans="1:14" ht="14.25" customHeight="1">
      <c r="A512" s="49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</row>
    <row r="513" spans="1:14" ht="14.25" customHeight="1">
      <c r="A513" s="49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</row>
    <row r="514" spans="1:14" ht="14.25" customHeight="1">
      <c r="A514" s="49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</row>
    <row r="515" spans="1:14" ht="14.25" customHeight="1">
      <c r="A515" s="49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</row>
    <row r="516" spans="1:14" ht="14.25" customHeight="1">
      <c r="A516" s="49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</row>
    <row r="517" spans="1:14" ht="14.25" customHeight="1">
      <c r="A517" s="49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</row>
    <row r="518" spans="1:14" ht="14.25" customHeight="1">
      <c r="A518" s="49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</row>
    <row r="519" spans="1:14" ht="14.25" customHeight="1">
      <c r="A519" s="49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</row>
    <row r="520" spans="1:14" ht="14.25" customHeight="1">
      <c r="A520" s="49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</row>
    <row r="521" spans="1:14" ht="14.25" customHeight="1">
      <c r="A521" s="49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</row>
    <row r="522" spans="1:14" ht="14.25" customHeight="1">
      <c r="A522" s="49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</row>
    <row r="523" spans="1:14" ht="14.25" customHeight="1">
      <c r="A523" s="49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</row>
    <row r="524" spans="1:14" ht="14.25" customHeight="1">
      <c r="A524" s="49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</row>
    <row r="525" spans="1:14" ht="14.25" customHeight="1">
      <c r="A525" s="49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</row>
    <row r="526" spans="1:14" ht="14.25" customHeight="1">
      <c r="A526" s="49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</row>
    <row r="527" spans="1:14" ht="14.25" customHeight="1">
      <c r="A527" s="49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</row>
    <row r="528" spans="1:14" ht="14.25" customHeight="1">
      <c r="A528" s="49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</row>
    <row r="529" spans="1:14" ht="14.25" customHeight="1">
      <c r="A529" s="49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</row>
    <row r="530" spans="1:14" ht="14.25" customHeight="1">
      <c r="A530" s="49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</row>
    <row r="531" spans="1:14" ht="14.25" customHeight="1">
      <c r="A531" s="49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</row>
    <row r="532" spans="1:14" ht="14.25" customHeight="1">
      <c r="A532" s="49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</row>
    <row r="533" spans="1:14" ht="14.25" customHeight="1">
      <c r="A533" s="49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</row>
    <row r="534" spans="1:14" ht="14.25" customHeight="1">
      <c r="A534" s="49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</row>
    <row r="535" spans="1:14" ht="14.25" customHeight="1">
      <c r="A535" s="49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</row>
    <row r="536" spans="1:14" ht="14.25" customHeight="1">
      <c r="A536" s="49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</row>
    <row r="537" spans="1:14" ht="14.25" customHeight="1">
      <c r="A537" s="49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</row>
    <row r="538" spans="1:14" ht="14.25" customHeight="1">
      <c r="A538" s="49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</row>
    <row r="539" spans="1:14" ht="14.25" customHeight="1">
      <c r="A539" s="49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</row>
    <row r="540" spans="1:14" ht="14.25" customHeight="1">
      <c r="A540" s="49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</row>
    <row r="541" spans="1:14" ht="14.25" customHeight="1">
      <c r="A541" s="49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</row>
    <row r="542" spans="1:14" ht="14.25" customHeight="1">
      <c r="A542" s="49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</row>
    <row r="543" spans="1:14" ht="14.25" customHeight="1">
      <c r="A543" s="49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</row>
    <row r="544" spans="1:14" ht="14.25" customHeight="1">
      <c r="A544" s="49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</row>
    <row r="545" spans="1:14" ht="14.25" customHeight="1">
      <c r="A545" s="49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</row>
    <row r="546" spans="1:14" ht="14.25" customHeight="1">
      <c r="A546" s="49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</row>
    <row r="547" spans="1:14" ht="14.25" customHeight="1">
      <c r="A547" s="49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</row>
    <row r="548" spans="1:14" ht="14.25" customHeight="1">
      <c r="A548" s="49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</row>
    <row r="549" spans="1:14" ht="14.25" customHeight="1">
      <c r="A549" s="49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</row>
    <row r="550" spans="1:14" ht="14.25" customHeight="1">
      <c r="A550" s="49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</row>
    <row r="551" spans="1:14" ht="14.25" customHeight="1">
      <c r="A551" s="49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</row>
    <row r="552" spans="1:14" ht="14.25" customHeight="1">
      <c r="A552" s="49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</row>
    <row r="553" spans="1:14" ht="14.25" customHeight="1">
      <c r="A553" s="49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</row>
    <row r="554" spans="1:14" ht="14.25" customHeight="1">
      <c r="A554" s="49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</row>
    <row r="555" spans="1:14" ht="14.25" customHeight="1">
      <c r="A555" s="49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</row>
    <row r="556" spans="1:14" ht="14.25" customHeight="1">
      <c r="A556" s="49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</row>
    <row r="557" spans="1:14" ht="14.25" customHeight="1">
      <c r="A557" s="49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</row>
    <row r="558" spans="1:14" ht="14.25" customHeight="1">
      <c r="A558" s="49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</row>
    <row r="559" spans="1:14" ht="14.25" customHeight="1">
      <c r="A559" s="49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</row>
    <row r="560" spans="1:14" ht="14.25" customHeight="1">
      <c r="A560" s="49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</row>
    <row r="561" spans="1:14" ht="14.25" customHeight="1">
      <c r="A561" s="49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</row>
    <row r="562" spans="1:14" ht="14.25" customHeight="1">
      <c r="A562" s="49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</row>
    <row r="563" spans="1:14" ht="14.25" customHeight="1">
      <c r="A563" s="49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</row>
    <row r="564" spans="1:14" ht="14.25" customHeight="1">
      <c r="A564" s="49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</row>
    <row r="565" spans="1:14" ht="14.25" customHeight="1">
      <c r="A565" s="49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</row>
    <row r="566" spans="1:14" ht="14.25" customHeight="1">
      <c r="A566" s="49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</row>
    <row r="567" spans="1:14" ht="14.25" customHeight="1">
      <c r="A567" s="49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</row>
    <row r="568" spans="1:14" ht="14.25" customHeight="1">
      <c r="A568" s="49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</row>
    <row r="569" spans="1:14" ht="14.25" customHeight="1">
      <c r="A569" s="49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</row>
    <row r="570" spans="1:14" ht="14.25" customHeight="1">
      <c r="A570" s="49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</row>
    <row r="571" spans="1:14" ht="14.25" customHeight="1">
      <c r="A571" s="49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</row>
    <row r="572" spans="1:14" ht="14.25" customHeight="1">
      <c r="A572" s="49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</row>
    <row r="573" spans="1:14" ht="14.25" customHeight="1">
      <c r="A573" s="49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</row>
    <row r="574" spans="1:14" ht="14.25" customHeight="1">
      <c r="A574" s="49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</row>
    <row r="575" spans="1:14" ht="14.25" customHeight="1">
      <c r="A575" s="49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</row>
    <row r="576" spans="1:14" ht="14.25" customHeight="1">
      <c r="A576" s="49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</row>
    <row r="577" spans="1:14" ht="14.25" customHeight="1">
      <c r="A577" s="49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</row>
    <row r="578" spans="1:14" ht="14.25" customHeight="1">
      <c r="A578" s="49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</row>
    <row r="579" spans="1:14" ht="14.25" customHeight="1">
      <c r="A579" s="49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</row>
    <row r="580" spans="1:14" ht="14.25" customHeight="1">
      <c r="A580" s="49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</row>
    <row r="581" spans="1:14" ht="14.25" customHeight="1">
      <c r="A581" s="49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</row>
    <row r="582" spans="1:14" ht="14.25" customHeight="1">
      <c r="A582" s="49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</row>
    <row r="583" spans="1:14" ht="14.25" customHeight="1">
      <c r="A583" s="49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</row>
    <row r="584" spans="1:14" ht="14.25" customHeight="1">
      <c r="A584" s="49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</row>
    <row r="585" spans="1:14" ht="14.25" customHeight="1">
      <c r="A585" s="49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</row>
    <row r="586" spans="1:14" ht="14.25" customHeight="1">
      <c r="A586" s="49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</row>
    <row r="587" spans="1:14" ht="14.25" customHeight="1">
      <c r="A587" s="49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</row>
    <row r="588" spans="1:14" ht="14.25" customHeight="1">
      <c r="A588" s="49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</row>
    <row r="589" spans="1:14" ht="14.25" customHeight="1">
      <c r="A589" s="49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</row>
    <row r="590" spans="1:14" ht="14.25" customHeight="1">
      <c r="A590" s="49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</row>
    <row r="591" spans="1:14" ht="14.25" customHeight="1">
      <c r="A591" s="49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</row>
    <row r="592" spans="1:14" ht="14.25" customHeight="1">
      <c r="A592" s="49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</row>
    <row r="593" spans="1:14" ht="14.25" customHeight="1">
      <c r="A593" s="49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</row>
    <row r="594" spans="1:14" ht="14.25" customHeight="1">
      <c r="A594" s="49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</row>
    <row r="595" spans="1:14" ht="14.25" customHeight="1">
      <c r="A595" s="49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</row>
    <row r="596" spans="1:14" ht="14.25" customHeight="1">
      <c r="A596" s="49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</row>
    <row r="597" spans="1:14" ht="14.25" customHeight="1">
      <c r="A597" s="49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</row>
    <row r="598" spans="1:14" ht="14.25" customHeight="1">
      <c r="A598" s="49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</row>
    <row r="599" spans="1:14" ht="14.25" customHeight="1">
      <c r="A599" s="49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</row>
    <row r="600" spans="1:14" ht="14.25" customHeight="1">
      <c r="A600" s="49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</row>
    <row r="601" spans="1:14" ht="14.25" customHeight="1">
      <c r="A601" s="49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</row>
    <row r="602" spans="1:14" ht="14.25" customHeight="1">
      <c r="A602" s="49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</row>
    <row r="603" spans="1:14" ht="14.25" customHeight="1">
      <c r="A603" s="49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</row>
    <row r="604" spans="1:14" ht="14.25" customHeight="1">
      <c r="A604" s="49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</row>
    <row r="605" spans="1:14" ht="14.25" customHeight="1">
      <c r="A605" s="49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</row>
    <row r="606" spans="1:14" ht="14.25" customHeight="1">
      <c r="A606" s="49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</row>
    <row r="607" spans="1:14" ht="14.25" customHeight="1">
      <c r="A607" s="49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</row>
    <row r="608" spans="1:14" ht="14.25" customHeight="1">
      <c r="A608" s="49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</row>
    <row r="609" spans="1:14" ht="14.25" customHeight="1">
      <c r="A609" s="49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</row>
    <row r="610" spans="1:14" ht="14.25" customHeight="1">
      <c r="A610" s="49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</row>
    <row r="611" spans="1:14" ht="14.25" customHeight="1">
      <c r="A611" s="49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</row>
    <row r="612" spans="1:14" ht="14.25" customHeight="1">
      <c r="A612" s="49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</row>
    <row r="613" spans="1:14" ht="14.25" customHeight="1">
      <c r="A613" s="49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</row>
    <row r="614" spans="1:14" ht="14.25" customHeight="1">
      <c r="A614" s="49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</row>
    <row r="615" spans="1:14" ht="14.25" customHeight="1">
      <c r="A615" s="49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</row>
    <row r="616" spans="1:14" ht="14.25" customHeight="1">
      <c r="A616" s="49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</row>
    <row r="617" spans="1:14" ht="14.25" customHeight="1">
      <c r="A617" s="49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</row>
    <row r="618" spans="1:14" ht="14.25" customHeight="1">
      <c r="A618" s="49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</row>
    <row r="619" spans="1:14" ht="14.25" customHeight="1">
      <c r="A619" s="49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</row>
    <row r="620" spans="1:14" ht="14.25" customHeight="1">
      <c r="A620" s="49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</row>
    <row r="621" spans="1:14" ht="14.25" customHeight="1">
      <c r="A621" s="49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</row>
    <row r="622" spans="1:14" ht="14.25" customHeight="1">
      <c r="A622" s="49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</row>
    <row r="623" spans="1:14" ht="14.25" customHeight="1">
      <c r="A623" s="49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</row>
    <row r="624" spans="1:14" ht="14.25" customHeight="1">
      <c r="A624" s="49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</row>
    <row r="625" spans="1:14" ht="14.25" customHeight="1">
      <c r="A625" s="49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</row>
    <row r="626" spans="1:14" ht="14.25" customHeight="1">
      <c r="A626" s="49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</row>
    <row r="627" spans="1:14" ht="14.25" customHeight="1">
      <c r="A627" s="49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</row>
    <row r="628" spans="1:14" ht="14.25" customHeight="1">
      <c r="A628" s="49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</row>
    <row r="629" spans="1:14" ht="14.25" customHeight="1">
      <c r="A629" s="49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</row>
    <row r="630" spans="1:14" ht="14.25" customHeight="1">
      <c r="A630" s="49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</row>
    <row r="631" spans="1:14" ht="14.25" customHeight="1">
      <c r="A631" s="49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</row>
    <row r="632" spans="1:14" ht="14.25" customHeight="1">
      <c r="A632" s="49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</row>
    <row r="633" spans="1:14" ht="14.25" customHeight="1">
      <c r="A633" s="49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</row>
    <row r="634" spans="1:14" ht="14.25" customHeight="1">
      <c r="A634" s="49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</row>
    <row r="635" spans="1:14" ht="14.25" customHeight="1">
      <c r="A635" s="49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</row>
    <row r="636" spans="1:14" ht="14.25" customHeight="1">
      <c r="A636" s="49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</row>
    <row r="637" spans="1:14" ht="14.25" customHeight="1">
      <c r="A637" s="49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</row>
    <row r="638" spans="1:14" ht="14.25" customHeight="1">
      <c r="A638" s="49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</row>
    <row r="639" spans="1:14" ht="14.25" customHeight="1">
      <c r="A639" s="49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</row>
    <row r="640" spans="1:14" ht="14.25" customHeight="1">
      <c r="A640" s="49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</row>
    <row r="641" spans="1:14" ht="14.25" customHeight="1">
      <c r="A641" s="49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</row>
    <row r="642" spans="1:14" ht="14.25" customHeight="1">
      <c r="A642" s="49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</row>
    <row r="643" spans="1:14" ht="14.25" customHeight="1">
      <c r="A643" s="49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</row>
    <row r="644" spans="1:14" ht="14.25" customHeight="1">
      <c r="A644" s="49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</row>
    <row r="645" spans="1:14" ht="14.25" customHeight="1">
      <c r="A645" s="49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</row>
    <row r="646" spans="1:14" ht="14.25" customHeight="1">
      <c r="A646" s="49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</row>
    <row r="647" spans="1:14" ht="14.25" customHeight="1">
      <c r="A647" s="49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</row>
    <row r="648" spans="1:14" ht="14.25" customHeight="1">
      <c r="A648" s="49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</row>
    <row r="649" spans="1:14" ht="14.25" customHeight="1">
      <c r="A649" s="49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</row>
    <row r="650" spans="1:14" ht="14.25" customHeight="1">
      <c r="A650" s="49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</row>
    <row r="651" spans="1:14" ht="14.25" customHeight="1">
      <c r="A651" s="49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</row>
    <row r="652" spans="1:14" ht="14.25" customHeight="1">
      <c r="A652" s="49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</row>
    <row r="653" spans="1:14" ht="14.25" customHeight="1">
      <c r="A653" s="49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</row>
    <row r="654" spans="1:14" ht="14.25" customHeight="1">
      <c r="A654" s="49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</row>
    <row r="655" spans="1:14" ht="14.25" customHeight="1">
      <c r="A655" s="49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</row>
    <row r="656" spans="1:14" ht="14.25" customHeight="1">
      <c r="A656" s="49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</row>
    <row r="657" spans="1:14" ht="14.25" customHeight="1">
      <c r="A657" s="49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</row>
    <row r="658" spans="1:14" ht="14.25" customHeight="1">
      <c r="A658" s="49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</row>
    <row r="659" spans="1:14" ht="14.25" customHeight="1">
      <c r="A659" s="49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</row>
    <row r="660" spans="1:14" ht="14.25" customHeight="1">
      <c r="A660" s="49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</row>
    <row r="661" spans="1:14" ht="14.25" customHeight="1">
      <c r="A661" s="49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</row>
    <row r="662" spans="1:14" ht="14.25" customHeight="1">
      <c r="A662" s="49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</row>
    <row r="663" spans="1:14" ht="14.25" customHeight="1">
      <c r="A663" s="49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</row>
    <row r="664" spans="1:14" ht="14.25" customHeight="1">
      <c r="A664" s="49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</row>
    <row r="665" spans="1:14" ht="14.25" customHeight="1">
      <c r="A665" s="49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</row>
    <row r="666" spans="1:14" ht="14.25" customHeight="1">
      <c r="A666" s="49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</row>
    <row r="667" spans="1:14" ht="14.25" customHeight="1">
      <c r="A667" s="49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</row>
    <row r="668" spans="1:14" ht="14.25" customHeight="1">
      <c r="A668" s="49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</row>
    <row r="669" spans="1:14" ht="14.25" customHeight="1">
      <c r="A669" s="49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</row>
    <row r="670" spans="1:14" ht="14.25" customHeight="1">
      <c r="A670" s="49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</row>
    <row r="671" spans="1:14" ht="14.25" customHeight="1">
      <c r="A671" s="49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</row>
    <row r="672" spans="1:14" ht="14.25" customHeight="1">
      <c r="A672" s="49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</row>
    <row r="673" spans="1:14" ht="14.25" customHeight="1">
      <c r="A673" s="49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</row>
    <row r="674" spans="1:14" ht="14.25" customHeight="1">
      <c r="A674" s="49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</row>
    <row r="675" spans="1:14" ht="14.25" customHeight="1">
      <c r="A675" s="49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</row>
    <row r="676" spans="1:14" ht="14.25" customHeight="1">
      <c r="A676" s="49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</row>
    <row r="677" spans="1:14" ht="14.25" customHeight="1">
      <c r="A677" s="49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</row>
    <row r="678" spans="1:14" ht="14.25" customHeight="1">
      <c r="A678" s="49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</row>
    <row r="679" spans="1:14" ht="14.25" customHeight="1">
      <c r="A679" s="49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</row>
    <row r="680" spans="1:14" ht="14.25" customHeight="1">
      <c r="A680" s="49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</row>
    <row r="681" spans="1:14" ht="14.25" customHeight="1">
      <c r="A681" s="49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</row>
    <row r="682" spans="1:14" ht="14.25" customHeight="1">
      <c r="A682" s="49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</row>
    <row r="683" spans="1:14" ht="14.25" customHeight="1">
      <c r="A683" s="49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</row>
    <row r="684" spans="1:14" ht="14.25" customHeight="1">
      <c r="A684" s="49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</row>
    <row r="685" spans="1:14" ht="14.25" customHeight="1">
      <c r="A685" s="49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</row>
    <row r="686" spans="1:14" ht="14.25" customHeight="1">
      <c r="A686" s="49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</row>
    <row r="687" spans="1:14" ht="14.25" customHeight="1">
      <c r="A687" s="49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</row>
    <row r="688" spans="1:14" ht="14.25" customHeight="1">
      <c r="A688" s="49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</row>
    <row r="689" spans="1:14" ht="14.25" customHeight="1">
      <c r="A689" s="49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</row>
    <row r="690" spans="1:14" ht="14.25" customHeight="1">
      <c r="A690" s="49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</row>
    <row r="691" spans="1:14" ht="14.25" customHeight="1">
      <c r="A691" s="49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</row>
    <row r="692" spans="1:14" ht="14.25" customHeight="1">
      <c r="A692" s="49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</row>
    <row r="693" spans="1:14" ht="14.25" customHeight="1">
      <c r="A693" s="49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</row>
    <row r="694" spans="1:14" ht="14.25" customHeight="1">
      <c r="A694" s="49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</row>
    <row r="695" spans="1:14" ht="14.25" customHeight="1">
      <c r="A695" s="49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</row>
    <row r="696" spans="1:14" ht="14.25" customHeight="1">
      <c r="A696" s="49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</row>
    <row r="697" spans="1:14" ht="14.25" customHeight="1">
      <c r="A697" s="49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</row>
    <row r="698" spans="1:14" ht="14.25" customHeight="1">
      <c r="A698" s="49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</row>
    <row r="699" spans="1:14" ht="14.25" customHeight="1">
      <c r="A699" s="49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</row>
    <row r="700" spans="1:14" ht="14.25" customHeight="1">
      <c r="A700" s="49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</row>
    <row r="701" spans="1:14" ht="14.25" customHeight="1">
      <c r="A701" s="49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</row>
    <row r="702" spans="1:14" ht="14.25" customHeight="1">
      <c r="A702" s="49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</row>
    <row r="703" spans="1:14" ht="14.25" customHeight="1">
      <c r="A703" s="49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</row>
    <row r="704" spans="1:14" ht="14.25" customHeight="1">
      <c r="A704" s="49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</row>
    <row r="705" spans="1:14" ht="14.25" customHeight="1">
      <c r="A705" s="49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</row>
    <row r="706" spans="1:14" ht="14.25" customHeight="1">
      <c r="A706" s="49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</row>
    <row r="707" spans="1:14" ht="14.25" customHeight="1">
      <c r="A707" s="49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</row>
    <row r="708" spans="1:14" ht="14.25" customHeight="1">
      <c r="A708" s="49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</row>
    <row r="709" spans="1:14" ht="14.25" customHeight="1">
      <c r="A709" s="49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</row>
    <row r="710" spans="1:14" ht="14.25" customHeight="1">
      <c r="A710" s="49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</row>
    <row r="711" spans="1:14" ht="14.25" customHeight="1">
      <c r="A711" s="49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</row>
    <row r="712" spans="1:14" ht="14.25" customHeight="1">
      <c r="A712" s="49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</row>
    <row r="713" spans="1:14" ht="14.25" customHeight="1">
      <c r="A713" s="49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</row>
    <row r="714" spans="1:14" ht="14.25" customHeight="1">
      <c r="A714" s="49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</row>
    <row r="715" spans="1:14" ht="14.25" customHeight="1">
      <c r="A715" s="49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</row>
    <row r="716" spans="1:14" ht="14.25" customHeight="1">
      <c r="A716" s="49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</row>
    <row r="717" spans="1:14" ht="14.25" customHeight="1">
      <c r="A717" s="49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</row>
    <row r="718" spans="1:14" ht="14.25" customHeight="1">
      <c r="A718" s="49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</row>
    <row r="719" spans="1:14" ht="14.25" customHeight="1">
      <c r="A719" s="49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</row>
    <row r="720" spans="1:14" ht="14.25" customHeight="1">
      <c r="A720" s="49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</row>
    <row r="721" spans="1:14" ht="14.25" customHeight="1">
      <c r="A721" s="49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</row>
    <row r="722" spans="1:14" ht="14.25" customHeight="1">
      <c r="A722" s="49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</row>
    <row r="723" spans="1:14" ht="14.25" customHeight="1">
      <c r="A723" s="49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</row>
    <row r="724" spans="1:14" ht="14.25" customHeight="1">
      <c r="A724" s="49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</row>
    <row r="725" spans="1:14" ht="14.25" customHeight="1">
      <c r="A725" s="49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</row>
    <row r="726" spans="1:14" ht="14.25" customHeight="1">
      <c r="A726" s="49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</row>
    <row r="727" spans="1:14" ht="14.25" customHeight="1">
      <c r="A727" s="49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</row>
    <row r="728" spans="1:14" ht="14.25" customHeight="1">
      <c r="A728" s="49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</row>
    <row r="729" spans="1:14" ht="14.25" customHeight="1">
      <c r="A729" s="49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</row>
    <row r="730" spans="1:14" ht="14.25" customHeight="1">
      <c r="A730" s="49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</row>
    <row r="731" spans="1:14" ht="14.25" customHeight="1">
      <c r="A731" s="49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</row>
    <row r="732" spans="1:14" ht="14.25" customHeight="1">
      <c r="A732" s="49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</row>
    <row r="733" spans="1:14" ht="14.25" customHeight="1">
      <c r="A733" s="49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</row>
    <row r="734" spans="1:14" ht="14.25" customHeight="1">
      <c r="A734" s="49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</row>
    <row r="735" spans="1:14" ht="14.25" customHeight="1">
      <c r="A735" s="49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</row>
    <row r="736" spans="1:14" ht="14.25" customHeight="1">
      <c r="A736" s="49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</row>
    <row r="737" spans="1:14" ht="14.25" customHeight="1">
      <c r="A737" s="49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</row>
    <row r="738" spans="1:14" ht="14.25" customHeight="1">
      <c r="A738" s="49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</row>
    <row r="739" spans="1:14" ht="14.25" customHeight="1">
      <c r="A739" s="49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</row>
    <row r="740" spans="1:14" ht="14.25" customHeight="1">
      <c r="A740" s="49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</row>
    <row r="741" spans="1:14" ht="14.25" customHeight="1">
      <c r="A741" s="49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</row>
    <row r="742" spans="1:14" ht="14.25" customHeight="1">
      <c r="A742" s="49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</row>
    <row r="743" spans="1:14" ht="14.25" customHeight="1">
      <c r="A743" s="49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</row>
    <row r="744" spans="1:14" ht="14.25" customHeight="1">
      <c r="A744" s="49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</row>
    <row r="745" spans="1:14" ht="14.25" customHeight="1">
      <c r="A745" s="49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</row>
    <row r="746" spans="1:14" ht="14.25" customHeight="1">
      <c r="A746" s="49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</row>
    <row r="747" spans="1:14" ht="14.25" customHeight="1">
      <c r="A747" s="49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</row>
    <row r="748" spans="1:14" ht="14.25" customHeight="1">
      <c r="A748" s="49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</row>
    <row r="749" spans="1:14" ht="14.25" customHeight="1">
      <c r="A749" s="49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</row>
    <row r="750" spans="1:14" ht="14.25" customHeight="1">
      <c r="A750" s="49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</row>
    <row r="751" spans="1:14" ht="14.25" customHeight="1">
      <c r="A751" s="49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</row>
    <row r="752" spans="1:14" ht="14.25" customHeight="1">
      <c r="A752" s="49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</row>
    <row r="753" spans="1:14" ht="14.25" customHeight="1">
      <c r="A753" s="49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</row>
    <row r="754" spans="1:14" ht="14.25" customHeight="1">
      <c r="A754" s="49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</row>
    <row r="755" spans="1:14" ht="14.25" customHeight="1">
      <c r="A755" s="49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</row>
    <row r="756" spans="1:14" ht="14.25" customHeight="1">
      <c r="A756" s="49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</row>
    <row r="757" spans="1:14" ht="14.25" customHeight="1">
      <c r="A757" s="49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</row>
    <row r="758" spans="1:14" ht="14.25" customHeight="1">
      <c r="A758" s="49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</row>
    <row r="759" spans="1:14" ht="14.25" customHeight="1">
      <c r="A759" s="49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</row>
    <row r="760" spans="1:14" ht="14.25" customHeight="1">
      <c r="A760" s="49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</row>
    <row r="761" spans="1:14" ht="14.25" customHeight="1">
      <c r="A761" s="49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</row>
    <row r="762" spans="1:14" ht="14.25" customHeight="1">
      <c r="A762" s="49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</row>
    <row r="763" spans="1:14" ht="14.25" customHeight="1">
      <c r="A763" s="49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</row>
    <row r="764" spans="1:14" ht="14.25" customHeight="1">
      <c r="A764" s="49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</row>
    <row r="765" spans="1:14" ht="14.25" customHeight="1">
      <c r="A765" s="49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</row>
    <row r="766" spans="1:14" ht="14.25" customHeight="1">
      <c r="A766" s="49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</row>
    <row r="767" spans="1:14" ht="14.25" customHeight="1">
      <c r="A767" s="49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</row>
    <row r="768" spans="1:14" ht="14.25" customHeight="1">
      <c r="A768" s="49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</row>
    <row r="769" spans="1:14" ht="14.25" customHeight="1">
      <c r="A769" s="49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</row>
    <row r="770" spans="1:14" ht="14.25" customHeight="1">
      <c r="A770" s="49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</row>
    <row r="771" spans="1:14" ht="14.25" customHeight="1">
      <c r="A771" s="49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</row>
    <row r="772" spans="1:14" ht="14.25" customHeight="1">
      <c r="A772" s="49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</row>
    <row r="773" spans="1:14" ht="14.25" customHeight="1">
      <c r="A773" s="49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</row>
    <row r="774" spans="1:14" ht="14.25" customHeight="1">
      <c r="A774" s="49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</row>
    <row r="775" spans="1:14" ht="14.25" customHeight="1">
      <c r="A775" s="49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</row>
    <row r="776" spans="1:14" ht="14.25" customHeight="1">
      <c r="A776" s="49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</row>
    <row r="777" spans="1:14" ht="14.25" customHeight="1">
      <c r="A777" s="49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</row>
    <row r="778" spans="1:14" ht="14.25" customHeight="1">
      <c r="A778" s="49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</row>
    <row r="779" spans="1:14" ht="14.25" customHeight="1">
      <c r="A779" s="49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</row>
    <row r="780" spans="1:14" ht="14.25" customHeight="1">
      <c r="A780" s="49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</row>
    <row r="781" spans="1:14" ht="14.25" customHeight="1">
      <c r="A781" s="49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</row>
    <row r="782" spans="1:14" ht="14.25" customHeight="1">
      <c r="A782" s="49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</row>
    <row r="783" spans="1:14" ht="14.25" customHeight="1">
      <c r="A783" s="49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</row>
    <row r="784" spans="1:14" ht="14.25" customHeight="1">
      <c r="A784" s="49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</row>
    <row r="785" spans="1:14" ht="14.25" customHeight="1">
      <c r="A785" s="49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</row>
    <row r="786" spans="1:14" ht="14.25" customHeight="1">
      <c r="A786" s="49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</row>
    <row r="787" spans="1:14" ht="14.25" customHeight="1">
      <c r="A787" s="49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</row>
    <row r="788" spans="1:14" ht="14.25" customHeight="1">
      <c r="A788" s="49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</row>
    <row r="789" spans="1:14" ht="14.25" customHeight="1">
      <c r="A789" s="49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</row>
    <row r="790" spans="1:14" ht="14.25" customHeight="1">
      <c r="A790" s="49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</row>
    <row r="791" spans="1:14" ht="14.25" customHeight="1">
      <c r="A791" s="49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</row>
    <row r="792" spans="1:14" ht="14.25" customHeight="1">
      <c r="A792" s="49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</row>
    <row r="793" spans="1:14" ht="14.25" customHeight="1">
      <c r="A793" s="49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</row>
    <row r="794" spans="1:14" ht="14.25" customHeight="1">
      <c r="A794" s="49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</row>
    <row r="795" spans="1:14" ht="14.25" customHeight="1">
      <c r="A795" s="49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</row>
    <row r="796" spans="1:14" ht="14.25" customHeight="1">
      <c r="A796" s="49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</row>
    <row r="797" spans="1:14" ht="14.25" customHeight="1">
      <c r="A797" s="49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</row>
    <row r="798" spans="1:14" ht="14.25" customHeight="1">
      <c r="A798" s="49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</row>
    <row r="799" spans="1:14" ht="14.25" customHeight="1">
      <c r="A799" s="49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</row>
    <row r="800" spans="1:14" ht="14.25" customHeight="1">
      <c r="A800" s="49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</row>
    <row r="801" spans="1:14" ht="14.25" customHeight="1">
      <c r="A801" s="49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</row>
    <row r="802" spans="1:14" ht="14.25" customHeight="1">
      <c r="A802" s="49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</row>
    <row r="803" spans="1:14" ht="14.25" customHeight="1">
      <c r="A803" s="49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</row>
    <row r="804" spans="1:14" ht="14.25" customHeight="1">
      <c r="A804" s="49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</row>
    <row r="805" spans="1:14" ht="14.25" customHeight="1">
      <c r="A805" s="49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</row>
    <row r="806" spans="1:14" ht="14.25" customHeight="1">
      <c r="A806" s="49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</row>
    <row r="807" spans="1:14" ht="14.25" customHeight="1">
      <c r="A807" s="49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</row>
    <row r="808" spans="1:14" ht="14.25" customHeight="1">
      <c r="A808" s="49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</row>
    <row r="809" spans="1:14" ht="14.25" customHeight="1">
      <c r="A809" s="49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</row>
    <row r="810" spans="1:14" ht="14.25" customHeight="1">
      <c r="A810" s="49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</row>
    <row r="811" spans="1:14" ht="14.25" customHeight="1">
      <c r="A811" s="49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</row>
    <row r="812" spans="1:14" ht="14.25" customHeight="1">
      <c r="A812" s="49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</row>
    <row r="813" spans="1:14" ht="14.25" customHeight="1">
      <c r="A813" s="49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</row>
    <row r="814" spans="1:14" ht="14.25" customHeight="1">
      <c r="A814" s="49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</row>
    <row r="815" spans="1:14" ht="14.25" customHeight="1">
      <c r="A815" s="49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</row>
    <row r="816" spans="1:14" ht="14.25" customHeight="1">
      <c r="A816" s="49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</row>
    <row r="817" spans="1:14" ht="14.25" customHeight="1">
      <c r="A817" s="49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</row>
    <row r="818" spans="1:14" ht="14.25" customHeight="1">
      <c r="A818" s="49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</row>
    <row r="819" spans="1:14" ht="14.25" customHeight="1">
      <c r="A819" s="49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</row>
    <row r="820" spans="1:14" ht="14.25" customHeight="1">
      <c r="A820" s="49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</row>
    <row r="821" spans="1:14" ht="14.25" customHeight="1">
      <c r="A821" s="49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</row>
    <row r="822" spans="1:14" ht="14.25" customHeight="1">
      <c r="A822" s="49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</row>
    <row r="823" spans="1:14" ht="14.25" customHeight="1">
      <c r="A823" s="49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</row>
    <row r="824" spans="1:14" ht="14.25" customHeight="1">
      <c r="A824" s="49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</row>
    <row r="825" spans="1:14" ht="14.25" customHeight="1">
      <c r="A825" s="49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</row>
    <row r="826" spans="1:14" ht="14.25" customHeight="1">
      <c r="A826" s="49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</row>
    <row r="827" spans="1:14" ht="14.25" customHeight="1">
      <c r="A827" s="49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</row>
    <row r="828" spans="1:14" ht="14.25" customHeight="1">
      <c r="A828" s="49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</row>
    <row r="829" spans="1:14" ht="14.25" customHeight="1">
      <c r="A829" s="49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</row>
    <row r="830" spans="1:14" ht="14.25" customHeight="1">
      <c r="A830" s="49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</row>
    <row r="831" spans="1:14" ht="14.25" customHeight="1">
      <c r="A831" s="49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</row>
    <row r="832" spans="1:14" ht="14.25" customHeight="1">
      <c r="A832" s="49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</row>
    <row r="833" spans="1:14" ht="14.25" customHeight="1">
      <c r="A833" s="49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</row>
    <row r="834" spans="1:14" ht="14.25" customHeight="1">
      <c r="A834" s="49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</row>
    <row r="835" spans="1:14" ht="14.25" customHeight="1">
      <c r="A835" s="49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</row>
    <row r="836" spans="1:14" ht="14.25" customHeight="1">
      <c r="A836" s="49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</row>
    <row r="837" spans="1:14" ht="14.25" customHeight="1">
      <c r="A837" s="49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</row>
    <row r="838" spans="1:14" ht="14.25" customHeight="1">
      <c r="A838" s="49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</row>
    <row r="839" spans="1:14" ht="14.25" customHeight="1">
      <c r="A839" s="49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</row>
    <row r="840" spans="1:14" ht="14.25" customHeight="1">
      <c r="A840" s="49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</row>
    <row r="841" spans="1:14" ht="14.25" customHeight="1">
      <c r="A841" s="49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</row>
    <row r="842" spans="1:14" ht="14.25" customHeight="1">
      <c r="A842" s="49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</row>
    <row r="843" spans="1:14" ht="14.25" customHeight="1">
      <c r="A843" s="49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</row>
    <row r="844" spans="1:14" ht="14.25" customHeight="1">
      <c r="A844" s="49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</row>
    <row r="845" spans="1:14" ht="14.25" customHeight="1">
      <c r="A845" s="49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</row>
    <row r="846" spans="1:14" ht="14.25" customHeight="1">
      <c r="A846" s="49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</row>
    <row r="847" spans="1:14" ht="14.25" customHeight="1">
      <c r="A847" s="49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</row>
    <row r="848" spans="1:14" ht="14.25" customHeight="1">
      <c r="A848" s="49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</row>
    <row r="849" spans="1:14" ht="14.25" customHeight="1">
      <c r="A849" s="49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</row>
    <row r="850" spans="1:14" ht="14.25" customHeight="1">
      <c r="A850" s="49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</row>
    <row r="851" spans="1:14" ht="14.25" customHeight="1">
      <c r="A851" s="49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</row>
    <row r="852" spans="1:14" ht="14.25" customHeight="1">
      <c r="A852" s="49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</row>
    <row r="853" spans="1:14" ht="14.25" customHeight="1">
      <c r="A853" s="49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</row>
    <row r="854" spans="1:14" ht="14.25" customHeight="1">
      <c r="A854" s="49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</row>
    <row r="855" spans="1:14" ht="14.25" customHeight="1">
      <c r="A855" s="49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</row>
    <row r="856" spans="1:14" ht="14.25" customHeight="1">
      <c r="A856" s="49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</row>
    <row r="857" spans="1:14" ht="14.25" customHeight="1">
      <c r="A857" s="49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</row>
    <row r="858" spans="1:14" ht="14.25" customHeight="1">
      <c r="A858" s="49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</row>
    <row r="859" spans="1:14" ht="14.25" customHeight="1">
      <c r="A859" s="49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</row>
    <row r="860" spans="1:14" ht="14.25" customHeight="1">
      <c r="A860" s="49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</row>
    <row r="861" spans="1:14" ht="14.25" customHeight="1">
      <c r="A861" s="49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</row>
    <row r="862" spans="1:14" ht="14.25" customHeight="1">
      <c r="A862" s="49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</row>
    <row r="863" spans="1:14" ht="14.25" customHeight="1">
      <c r="A863" s="49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</row>
    <row r="864" spans="1:14" ht="14.25" customHeight="1">
      <c r="A864" s="49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</row>
    <row r="865" spans="1:14" ht="14.25" customHeight="1">
      <c r="A865" s="49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</row>
    <row r="866" spans="1:14" ht="14.25" customHeight="1">
      <c r="A866" s="49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</row>
    <row r="867" spans="1:14" ht="14.25" customHeight="1">
      <c r="A867" s="49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</row>
    <row r="868" spans="1:14" ht="14.25" customHeight="1">
      <c r="A868" s="49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</row>
    <row r="869" spans="1:14" ht="14.25" customHeight="1">
      <c r="A869" s="49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</row>
    <row r="870" spans="1:14" ht="14.25" customHeight="1">
      <c r="A870" s="49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</row>
    <row r="871" spans="1:14" ht="14.25" customHeight="1">
      <c r="A871" s="49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</row>
    <row r="872" spans="1:14" ht="14.25" customHeight="1">
      <c r="A872" s="49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</row>
    <row r="873" spans="1:14" ht="14.25" customHeight="1">
      <c r="A873" s="49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</row>
    <row r="874" spans="1:14" ht="14.25" customHeight="1">
      <c r="A874" s="49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</row>
    <row r="875" spans="1:14" ht="14.25" customHeight="1">
      <c r="A875" s="49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</row>
    <row r="876" spans="1:14" ht="14.25" customHeight="1">
      <c r="A876" s="49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</row>
    <row r="877" spans="1:14" ht="14.25" customHeight="1">
      <c r="A877" s="49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</row>
    <row r="878" spans="1:14" ht="14.25" customHeight="1">
      <c r="A878" s="49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</row>
    <row r="879" spans="1:14" ht="14.25" customHeight="1">
      <c r="A879" s="49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</row>
    <row r="880" spans="1:14" ht="14.25" customHeight="1">
      <c r="A880" s="49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</row>
    <row r="881" spans="1:14" ht="14.25" customHeight="1">
      <c r="A881" s="49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</row>
    <row r="882" spans="1:14" ht="14.25" customHeight="1">
      <c r="A882" s="49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</row>
    <row r="883" spans="1:14" ht="14.25" customHeight="1">
      <c r="A883" s="49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</row>
    <row r="884" spans="1:14" ht="14.25" customHeight="1">
      <c r="A884" s="49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</row>
    <row r="885" spans="1:14" ht="14.25" customHeight="1">
      <c r="A885" s="49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</row>
    <row r="886" spans="1:14" ht="14.25" customHeight="1">
      <c r="A886" s="49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</row>
    <row r="887" spans="1:14" ht="14.25" customHeight="1">
      <c r="A887" s="49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</row>
    <row r="888" spans="1:14" ht="14.25" customHeight="1">
      <c r="A888" s="49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</row>
    <row r="889" spans="1:14" ht="14.25" customHeight="1">
      <c r="A889" s="49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</row>
    <row r="890" spans="1:14" ht="14.25" customHeight="1">
      <c r="A890" s="49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</row>
    <row r="891" spans="1:14" ht="14.25" customHeight="1">
      <c r="A891" s="49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</row>
    <row r="892" spans="1:14" ht="14.25" customHeight="1">
      <c r="A892" s="49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</row>
    <row r="893" spans="1:14" ht="14.25" customHeight="1">
      <c r="A893" s="49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</row>
    <row r="894" spans="1:14" ht="14.25" customHeight="1">
      <c r="A894" s="49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</row>
    <row r="895" spans="1:14" ht="14.25" customHeight="1">
      <c r="A895" s="49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</row>
    <row r="896" spans="1:14" ht="14.25" customHeight="1">
      <c r="A896" s="49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</row>
    <row r="897" spans="1:14" ht="14.25" customHeight="1">
      <c r="A897" s="49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</row>
    <row r="898" spans="1:14" ht="14.25" customHeight="1">
      <c r="A898" s="49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</row>
    <row r="899" spans="1:14" ht="14.25" customHeight="1">
      <c r="A899" s="49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</row>
    <row r="900" spans="1:14" ht="14.25" customHeight="1">
      <c r="A900" s="49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</row>
    <row r="901" spans="1:14" ht="14.25" customHeight="1">
      <c r="A901" s="49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</row>
    <row r="902" spans="1:14" ht="14.25" customHeight="1">
      <c r="A902" s="49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</row>
    <row r="903" spans="1:14" ht="14.25" customHeight="1">
      <c r="A903" s="49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</row>
    <row r="904" spans="1:14" ht="14.25" customHeight="1">
      <c r="A904" s="49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</row>
    <row r="905" spans="1:14" ht="14.25" customHeight="1">
      <c r="A905" s="49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</row>
    <row r="906" spans="1:14" ht="14.25" customHeight="1">
      <c r="A906" s="49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</row>
    <row r="907" spans="1:14" ht="14.25" customHeight="1">
      <c r="A907" s="49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</row>
    <row r="908" spans="1:14" ht="14.25" customHeight="1">
      <c r="A908" s="49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</row>
    <row r="909" spans="1:14" ht="14.25" customHeight="1">
      <c r="A909" s="49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</row>
    <row r="910" spans="1:14" ht="14.25" customHeight="1">
      <c r="A910" s="49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</row>
    <row r="911" spans="1:14" ht="14.25" customHeight="1">
      <c r="A911" s="49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</row>
    <row r="912" spans="1:14" ht="14.25" customHeight="1">
      <c r="A912" s="49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</row>
    <row r="913" spans="1:14" ht="14.25" customHeight="1">
      <c r="A913" s="49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</row>
    <row r="914" spans="1:14" ht="14.25" customHeight="1">
      <c r="A914" s="49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</row>
    <row r="915" spans="1:14" ht="14.25" customHeight="1">
      <c r="A915" s="49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</row>
    <row r="916" spans="1:14" ht="14.25" customHeight="1">
      <c r="A916" s="49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</row>
    <row r="917" spans="1:14" ht="14.25" customHeight="1">
      <c r="A917" s="49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</row>
    <row r="918" spans="1:14" ht="14.25" customHeight="1">
      <c r="A918" s="49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</row>
    <row r="919" spans="1:14" ht="14.25" customHeight="1">
      <c r="A919" s="49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</row>
    <row r="920" spans="1:14" ht="14.25" customHeight="1">
      <c r="A920" s="49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</row>
    <row r="921" spans="1:14" ht="14.25" customHeight="1">
      <c r="A921" s="49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</row>
    <row r="922" spans="1:14" ht="14.25" customHeight="1">
      <c r="A922" s="49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</row>
    <row r="923" spans="1:14" ht="14.25" customHeight="1">
      <c r="A923" s="49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</row>
    <row r="924" spans="1:14" ht="14.25" customHeight="1">
      <c r="A924" s="49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</row>
    <row r="925" spans="1:14" ht="14.25" customHeight="1">
      <c r="A925" s="49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</row>
    <row r="926" spans="1:14" ht="14.25" customHeight="1">
      <c r="A926" s="49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</row>
    <row r="927" spans="1:14" ht="14.25" customHeight="1">
      <c r="A927" s="49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</row>
    <row r="928" spans="1:14" ht="14.25" customHeight="1">
      <c r="A928" s="49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</row>
    <row r="929" spans="1:14" ht="14.25" customHeight="1">
      <c r="A929" s="49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</row>
    <row r="930" spans="1:14" ht="14.25" customHeight="1">
      <c r="A930" s="49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</row>
    <row r="931" spans="1:14" ht="14.25" customHeight="1">
      <c r="A931" s="49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</row>
    <row r="932" spans="1:14" ht="14.25" customHeight="1">
      <c r="A932" s="49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</row>
    <row r="933" spans="1:14" ht="14.25" customHeight="1">
      <c r="A933" s="49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</row>
    <row r="934" spans="1:14" ht="14.25" customHeight="1">
      <c r="A934" s="49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</row>
    <row r="935" spans="1:14" ht="14.25" customHeight="1">
      <c r="A935" s="49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</row>
    <row r="936" spans="1:14" ht="14.25" customHeight="1">
      <c r="A936" s="49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</row>
    <row r="937" spans="1:14" ht="14.25" customHeight="1">
      <c r="A937" s="49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</row>
    <row r="938" spans="1:14" ht="14.25" customHeight="1">
      <c r="A938" s="49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</row>
    <row r="939" spans="1:14" ht="14.25" customHeight="1">
      <c r="A939" s="49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</row>
    <row r="940" spans="1:14" ht="14.25" customHeight="1">
      <c r="A940" s="49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</row>
    <row r="941" spans="1:14" ht="14.25" customHeight="1">
      <c r="A941" s="49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</row>
    <row r="942" spans="1:14" ht="14.25" customHeight="1">
      <c r="A942" s="49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</row>
    <row r="943" spans="1:14" ht="14.25" customHeight="1">
      <c r="A943" s="49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</row>
    <row r="944" spans="1:14" ht="14.25" customHeight="1">
      <c r="A944" s="49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</row>
    <row r="945" spans="1:14" ht="14.25" customHeight="1">
      <c r="A945" s="49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</row>
    <row r="946" spans="1:14" ht="14.25" customHeight="1">
      <c r="A946" s="49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</row>
    <row r="947" spans="1:14" ht="14.25" customHeight="1">
      <c r="A947" s="49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</row>
    <row r="948" spans="1:14" ht="14.25" customHeight="1">
      <c r="A948" s="49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</row>
    <row r="949" spans="1:14" ht="14.25" customHeight="1">
      <c r="A949" s="49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</row>
    <row r="950" spans="1:14" ht="14.25" customHeight="1">
      <c r="A950" s="49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</row>
    <row r="951" spans="1:14" ht="14.25" customHeight="1">
      <c r="A951" s="49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</row>
    <row r="952" spans="1:14" ht="14.25" customHeight="1">
      <c r="A952" s="49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</row>
    <row r="953" spans="1:14" ht="14.25" customHeight="1">
      <c r="A953" s="49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</row>
    <row r="954" spans="1:14" ht="14.25" customHeight="1">
      <c r="A954" s="49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</row>
    <row r="955" spans="1:14" ht="14.25" customHeight="1">
      <c r="A955" s="49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</row>
    <row r="956" spans="1:14" ht="14.25" customHeight="1">
      <c r="A956" s="49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</row>
    <row r="957" spans="1:14" ht="14.25" customHeight="1">
      <c r="A957" s="49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</row>
    <row r="958" spans="1:14" ht="14.25" customHeight="1">
      <c r="A958" s="49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</row>
    <row r="959" spans="1:14" ht="14.25" customHeight="1">
      <c r="A959" s="49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</row>
    <row r="960" spans="1:14" ht="14.25" customHeight="1">
      <c r="A960" s="49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</row>
    <row r="961" spans="1:14" ht="14.25" customHeight="1">
      <c r="A961" s="49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</row>
    <row r="962" spans="1:14" ht="14.25" customHeight="1">
      <c r="A962" s="49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</row>
    <row r="963" spans="1:14" ht="14.25" customHeight="1">
      <c r="A963" s="49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</row>
    <row r="964" spans="1:14" ht="14.25" customHeight="1">
      <c r="A964" s="49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</row>
    <row r="965" spans="1:14" ht="14.25" customHeight="1">
      <c r="A965" s="49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</row>
    <row r="966" spans="1:14" ht="14.25" customHeight="1">
      <c r="A966" s="49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</row>
    <row r="967" spans="1:14" ht="14.25" customHeight="1">
      <c r="A967" s="49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</row>
    <row r="968" spans="1:14" ht="14.25" customHeight="1">
      <c r="A968" s="49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</row>
    <row r="969" spans="1:14" ht="14.25" customHeight="1">
      <c r="A969" s="49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</row>
    <row r="970" spans="1:14" ht="14.25" customHeight="1">
      <c r="A970" s="49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</row>
    <row r="971" spans="1:14" ht="14.25" customHeight="1">
      <c r="A971" s="49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</row>
    <row r="972" spans="1:14" ht="14.25" customHeight="1">
      <c r="A972" s="49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</row>
    <row r="973" spans="1:14" ht="14.25" customHeight="1">
      <c r="A973" s="49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</row>
    <row r="974" spans="1:14" ht="14.25" customHeight="1">
      <c r="A974" s="49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</row>
    <row r="975" spans="1:14" ht="14.25" customHeight="1">
      <c r="A975" s="49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</row>
    <row r="976" spans="1:14" ht="14.25" customHeight="1">
      <c r="A976" s="49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</row>
    <row r="977" spans="1:14" ht="14.25" customHeight="1">
      <c r="A977" s="49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</row>
    <row r="978" spans="1:14" ht="14.25" customHeight="1">
      <c r="A978" s="49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</row>
    <row r="979" spans="1:14" ht="14.25" customHeight="1">
      <c r="A979" s="49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</row>
    <row r="980" spans="1:14" ht="14.25" customHeight="1">
      <c r="A980" s="49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</row>
    <row r="981" spans="1:14" ht="14.25" customHeight="1">
      <c r="A981" s="49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</row>
    <row r="982" spans="1:14" ht="14.25" customHeight="1">
      <c r="A982" s="49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</row>
    <row r="983" spans="1:14" ht="14.25" customHeight="1">
      <c r="A983" s="49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</row>
    <row r="984" spans="1:14" ht="14.25" customHeight="1">
      <c r="A984" s="49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</row>
    <row r="985" spans="1:14" ht="14.25" customHeight="1">
      <c r="A985" s="49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</row>
    <row r="986" spans="1:14" ht="14.25" customHeight="1">
      <c r="A986" s="49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</row>
    <row r="987" spans="1:14" ht="14.25" customHeight="1">
      <c r="A987" s="49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</row>
    <row r="988" spans="1:14" ht="14.25" customHeight="1">
      <c r="A988" s="49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</row>
    <row r="989" spans="1:14" ht="14.25" customHeight="1">
      <c r="A989" s="49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</row>
    <row r="990" spans="1:14" ht="14.25" customHeight="1">
      <c r="A990" s="49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</row>
    <row r="991" spans="1:14" ht="14.25" customHeight="1">
      <c r="A991" s="49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</row>
    <row r="992" spans="1:14" ht="14.25" customHeight="1">
      <c r="A992" s="49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</row>
    <row r="993" spans="1:14" ht="14.25" customHeight="1">
      <c r="A993" s="49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</row>
    <row r="994" spans="1:14" ht="14.25" customHeight="1">
      <c r="A994" s="49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</row>
    <row r="995" spans="1:14" ht="14.25" customHeight="1">
      <c r="A995" s="49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</row>
    <row r="996" spans="1:14" ht="14.25" customHeight="1">
      <c r="A996" s="49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</row>
    <row r="997" spans="1:14" ht="14.25" customHeight="1">
      <c r="A997" s="49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</row>
    <row r="998" spans="1:14" ht="14.25" customHeight="1">
      <c r="A998" s="49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</row>
    <row r="999" spans="1:14" ht="14.25" customHeight="1">
      <c r="A999" s="49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</row>
    <row r="1000" spans="1:14" ht="14.25" customHeight="1">
      <c r="A1000" s="49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</row>
    <row r="1001" spans="1:14" ht="14.25" customHeight="1">
      <c r="A1001" s="49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</row>
    <row r="1002" spans="1:14" ht="14.25" customHeight="1">
      <c r="A1002" s="49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</row>
    <row r="1003" spans="1:14" ht="14.25" customHeight="1">
      <c r="A1003" s="49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</row>
    <row r="1004" spans="1:14" ht="14.25" customHeight="1">
      <c r="A1004" s="49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</row>
    <row r="1005" spans="1:14" ht="14.25" customHeight="1">
      <c r="A1005" s="49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</row>
    <row r="1006" spans="1:14" ht="14.25" customHeight="1">
      <c r="A1006" s="49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</row>
    <row r="1007" spans="1:14" ht="14.25" customHeight="1">
      <c r="A1007" s="49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</row>
    <row r="1008" spans="1:14" ht="14.25" customHeight="1">
      <c r="A1008" s="49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</row>
    <row r="1009" spans="1:14" ht="14.25" customHeight="1">
      <c r="A1009" s="49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</row>
  </sheetData>
  <mergeCells count="24">
    <mergeCell ref="A71:A72"/>
    <mergeCell ref="A73:A74"/>
    <mergeCell ref="A4:A10"/>
    <mergeCell ref="A12:A15"/>
    <mergeCell ref="A16:A19"/>
    <mergeCell ref="A21:A25"/>
    <mergeCell ref="A26:A28"/>
    <mergeCell ref="A29:A34"/>
    <mergeCell ref="A35:A39"/>
    <mergeCell ref="H1:H3"/>
    <mergeCell ref="I1:I3"/>
    <mergeCell ref="A40:A56"/>
    <mergeCell ref="A57:A58"/>
    <mergeCell ref="A59:A70"/>
    <mergeCell ref="A1:C1"/>
    <mergeCell ref="D1:D3"/>
    <mergeCell ref="E1:E3"/>
    <mergeCell ref="F1:F3"/>
    <mergeCell ref="G1:G3"/>
    <mergeCell ref="J1:J3"/>
    <mergeCell ref="K1:K3"/>
    <mergeCell ref="L1:L3"/>
    <mergeCell ref="M1:M3"/>
    <mergeCell ref="N1:N3"/>
  </mergeCells>
  <conditionalFormatting sqref="N4:N74">
    <cfRule type="colorScale" priority="1">
      <colorScale>
        <cfvo type="formula" val="0"/>
        <cfvo type="formula" val="40"/>
        <cfvo type="formula" val="80"/>
        <color rgb="FFFF0000"/>
        <color rgb="FFFFFF00"/>
        <color rgb="FF93C47D"/>
      </colorScale>
    </cfRule>
  </conditionalFormatting>
  <dataValidations count="1">
    <dataValidation type="list" allowBlank="1" sqref="D4:M74">
      <formula1>"10,0"</formula1>
    </dataValidation>
  </dataValidations>
  <pageMargins left="0.7" right="0.7" top="0.75" bottom="0.75" header="0" footer="0"/>
  <pageSetup paperSize="5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1000"/>
  <sheetViews>
    <sheetView workbookViewId="0"/>
  </sheetViews>
  <sheetFormatPr baseColWidth="10" defaultColWidth="12.625" defaultRowHeight="15" customHeight="1"/>
  <cols>
    <col min="1" max="1" width="26" customWidth="1"/>
    <col min="2" max="2" width="25.5" customWidth="1"/>
    <col min="7" max="7" width="20.5" customWidth="1"/>
    <col min="8" max="8" width="25.5" customWidth="1"/>
    <col min="9" max="9" width="22.25" customWidth="1"/>
    <col min="11" max="11" width="29.25" customWidth="1"/>
  </cols>
  <sheetData>
    <row r="1" spans="1:34">
      <c r="A1" s="134" t="s">
        <v>174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15.75">
      <c r="A2" s="136" t="s">
        <v>175</v>
      </c>
      <c r="B2" s="137"/>
      <c r="C2" s="138"/>
      <c r="D2" s="139"/>
      <c r="E2" s="139"/>
      <c r="F2" s="139"/>
      <c r="G2" s="139"/>
      <c r="H2" s="139"/>
      <c r="I2" s="139"/>
      <c r="J2" s="139"/>
      <c r="K2" s="137"/>
      <c r="L2" s="138"/>
      <c r="M2" s="139"/>
      <c r="N2" s="139"/>
      <c r="O2" s="139"/>
      <c r="P2" s="137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ht="141.75">
      <c r="A3" s="64" t="s">
        <v>176</v>
      </c>
      <c r="B3" s="65" t="s">
        <v>177</v>
      </c>
      <c r="C3" s="65" t="str">
        <f>'Priorización de iniciativas'!$C9</f>
        <v xml:space="preserve">Página web </v>
      </c>
      <c r="D3" s="65" t="str">
        <f>'Priorización de iniciativas'!$C10</f>
        <v>Redes sociales</v>
      </c>
      <c r="E3" s="65" t="str">
        <f>'Priorización de iniciativas'!$C11</f>
        <v>KOHA</v>
      </c>
      <c r="F3" s="65" t="str">
        <f>'Priorización de iniciativas'!$C12</f>
        <v>Intranet</v>
      </c>
      <c r="G3" s="65" t="str">
        <f>'Priorización de iniciativas'!$C13</f>
        <v>Manejo de mailing</v>
      </c>
      <c r="H3" s="65" t="str">
        <f>'Priorización de iniciativas'!$C14</f>
        <v>Optimización sección participa en Portal Web</v>
      </c>
      <c r="I3" s="65" t="str">
        <f>'Priorización de iniciativas'!$C15</f>
        <v>Cursos virtuales contenidos ambientales: educación ambiental</v>
      </c>
      <c r="J3" s="65" t="str">
        <f>'Priorización de iniciativas'!$C16</f>
        <v>Fortalecimiento de Gestión documental ORFEO</v>
      </c>
      <c r="K3" s="65" t="str">
        <f>'Priorización de iniciativas'!$C17</f>
        <v>Fortalecimiento de la herramienta de trámites que permita liquidar y pagar los trámites ambientales de PNNC</v>
      </c>
      <c r="L3" s="65" t="str">
        <f>'Priorización de iniciativas'!$C18</f>
        <v>Operación SICO-Smart</v>
      </c>
      <c r="M3" s="65" t="str">
        <f>'Priorización de iniciativas'!$C19</f>
        <v>Operación de sancionatorios</v>
      </c>
      <c r="N3" s="65" t="str">
        <f>'Priorización de iniciativas'!$C20</f>
        <v>Fortalecimiento herramienta trámites ambientales (incluyendo liquidador y botón de pagos)</v>
      </c>
      <c r="O3" s="65" t="str">
        <f>'Priorización de iniciativas'!$C21</f>
        <v>Servicios web de situaciones de orden público, focos de calor y amenazas naturales</v>
      </c>
      <c r="P3" s="65" t="e">
        <f>#REF!</f>
        <v>#REF!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>
      <c r="A4" s="67" t="s">
        <v>178</v>
      </c>
      <c r="B4" s="68" t="s">
        <v>179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48.75">
      <c r="A5" s="67" t="s">
        <v>180</v>
      </c>
      <c r="B5" s="68" t="s">
        <v>181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15" customHeight="1">
      <c r="A6" s="67" t="s">
        <v>182</v>
      </c>
      <c r="B6" s="68" t="s">
        <v>183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ht="48.75">
      <c r="A7" s="67" t="s">
        <v>184</v>
      </c>
      <c r="B7" s="68" t="s">
        <v>185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1:34" ht="15" customHeight="1">
      <c r="A8" s="67" t="s">
        <v>186</v>
      </c>
      <c r="B8" s="68" t="s">
        <v>187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4" ht="48.75">
      <c r="A9" s="67" t="s">
        <v>188</v>
      </c>
      <c r="B9" s="68" t="s">
        <v>189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</row>
    <row r="10" spans="1:34" ht="15" customHeight="1">
      <c r="A10" s="67" t="s">
        <v>190</v>
      </c>
      <c r="B10" s="68" t="s">
        <v>191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1:34" ht="36.75">
      <c r="A11" s="67" t="s">
        <v>192</v>
      </c>
      <c r="B11" s="68" t="s">
        <v>193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ht="15" customHeight="1">
      <c r="A12" s="67" t="s">
        <v>194</v>
      </c>
      <c r="B12" s="68" t="s">
        <v>195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</row>
    <row r="13" spans="1:34" ht="48.75">
      <c r="A13" s="67" t="s">
        <v>196</v>
      </c>
      <c r="B13" s="68" t="s">
        <v>197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34" ht="15" customHeight="1">
      <c r="A14" s="67" t="s">
        <v>198</v>
      </c>
      <c r="B14" s="68" t="s">
        <v>199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ht="60.75">
      <c r="A15" s="67" t="s">
        <v>200</v>
      </c>
      <c r="B15" s="68" t="s">
        <v>201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ht="15" customHeight="1">
      <c r="A16" s="67" t="s">
        <v>202</v>
      </c>
      <c r="B16" s="7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ht="14.25">
      <c r="A17" s="67" t="s">
        <v>203</v>
      </c>
      <c r="B17" s="7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ht="25.5">
      <c r="A18" s="67" t="s">
        <v>204</v>
      </c>
      <c r="B18" s="7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 ht="25.5">
      <c r="A19" s="67" t="s">
        <v>205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</row>
    <row r="20" spans="1:34" ht="25.5">
      <c r="A20" s="67" t="s">
        <v>206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</row>
    <row r="21" spans="1:34" ht="38.25">
      <c r="A21" s="67" t="s">
        <v>207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</row>
    <row r="22" spans="1:34" ht="38.25">
      <c r="A22" s="67" t="s">
        <v>208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</row>
    <row r="23" spans="1:34" ht="25.5">
      <c r="A23" s="67" t="s">
        <v>209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</row>
    <row r="24" spans="1:34" ht="25.5">
      <c r="A24" s="67" t="s">
        <v>210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</row>
    <row r="25" spans="1:34" ht="25.5">
      <c r="A25" s="67" t="s">
        <v>211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</row>
    <row r="26" spans="1:34" ht="25.5">
      <c r="A26" s="67" t="s">
        <v>212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</row>
    <row r="27" spans="1:34" ht="14.25">
      <c r="A27" s="67" t="s">
        <v>213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</row>
    <row r="28" spans="1:34" ht="51">
      <c r="A28" s="67" t="s">
        <v>214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</row>
    <row r="29" spans="1:34" ht="38.25">
      <c r="A29" s="67" t="s">
        <v>215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</row>
    <row r="30" spans="1:34" ht="25.5">
      <c r="A30" s="67" t="s">
        <v>216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</row>
    <row r="31" spans="1:34" ht="14.25">
      <c r="A31" s="67" t="s">
        <v>196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</row>
    <row r="32" spans="1:34" ht="25.5">
      <c r="A32" s="67" t="s">
        <v>217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</row>
    <row r="33" spans="1:34" ht="14.25">
      <c r="A33" s="67" t="s">
        <v>218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</row>
    <row r="34" spans="1:34" ht="25.5">
      <c r="A34" s="67" t="s">
        <v>219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</row>
    <row r="35" spans="1:34" ht="25.5">
      <c r="A35" s="67" t="s">
        <v>220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</row>
    <row r="36" spans="1:34" ht="25.5">
      <c r="A36" s="67" t="s">
        <v>221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</row>
    <row r="37" spans="1:34" ht="38.25">
      <c r="A37" s="67" t="s">
        <v>222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</row>
    <row r="38" spans="1:34" ht="14.25">
      <c r="A38" s="67" t="s">
        <v>223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14.25">
      <c r="A39" s="67" t="s">
        <v>224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5.5">
      <c r="A40" s="67" t="s">
        <v>225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1" spans="1:34" ht="14.25">
      <c r="A41" s="67" t="s">
        <v>226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</row>
    <row r="42" spans="1:34" ht="25.5">
      <c r="A42" s="67" t="s">
        <v>227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</row>
    <row r="43" spans="1:34" ht="25.5">
      <c r="A43" s="67" t="s">
        <v>228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</row>
    <row r="44" spans="1:34" ht="25.5">
      <c r="A44" s="67" t="s">
        <v>229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34" ht="25.5">
      <c r="A45" s="67" t="s">
        <v>230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</row>
    <row r="46" spans="1:34" ht="14.25">
      <c r="A46" s="67" t="s">
        <v>231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34" ht="15.75">
      <c r="A47" s="74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34" ht="15.75">
      <c r="A48" s="74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1:34" ht="15.75">
      <c r="A49" s="74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  <row r="50" spans="1:34" ht="14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:34" ht="14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:34" ht="14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3" spans="1:34" ht="14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:34" ht="14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</row>
    <row r="55" spans="1:34" ht="14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  <row r="56" spans="1:34" ht="14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 ht="14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</row>
    <row r="58" spans="1:34" ht="14.2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</row>
    <row r="59" spans="1:34" ht="14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  <row r="60" spans="1:34" ht="14.2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:34" ht="14.2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:34" ht="14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 ht="14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 ht="14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1:34" ht="14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1:34" ht="14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1:34" ht="14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1:34" ht="14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spans="1:34" ht="14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spans="1:34" ht="14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</row>
    <row r="71" spans="1:34" ht="14.2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1:34" ht="14.2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1:34" ht="14.2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1:34" ht="14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1:34" ht="14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1:34" ht="14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1:34" ht="14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</row>
    <row r="78" spans="1:34" ht="14.2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1:34" ht="14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1:34" ht="14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spans="1:34" ht="14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</row>
    <row r="82" spans="1:34" ht="14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</row>
    <row r="83" spans="1:34" ht="14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</row>
    <row r="84" spans="1:34" ht="14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</row>
    <row r="85" spans="1:34" ht="14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</row>
    <row r="86" spans="1:34" ht="14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</row>
    <row r="87" spans="1:34" ht="14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</row>
    <row r="88" spans="1:34" ht="14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</row>
    <row r="89" spans="1:34" ht="14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</row>
    <row r="90" spans="1:34" ht="14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</row>
    <row r="91" spans="1:34" ht="14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</row>
    <row r="92" spans="1:34" ht="14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</row>
    <row r="93" spans="1:34" ht="14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</row>
    <row r="94" spans="1:34" ht="14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</row>
    <row r="95" spans="1:34" ht="14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</row>
    <row r="96" spans="1:34" ht="14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</row>
    <row r="97" spans="1:34" ht="14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</row>
    <row r="98" spans="1:34" ht="14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</row>
    <row r="99" spans="1:34" ht="14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</row>
    <row r="100" spans="1:34" ht="14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</row>
    <row r="101" spans="1:34" ht="14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</row>
    <row r="102" spans="1:34" ht="14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</row>
    <row r="103" spans="1:34" ht="14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</row>
    <row r="104" spans="1:34" ht="14.2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</row>
    <row r="105" spans="1:34" ht="14.2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</row>
    <row r="106" spans="1:34" ht="14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</row>
    <row r="107" spans="1:34" ht="14.2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</row>
    <row r="108" spans="1:34" ht="14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</row>
    <row r="109" spans="1:34" ht="14.2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</row>
    <row r="110" spans="1:34" ht="14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</row>
    <row r="111" spans="1:34" ht="14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</row>
    <row r="112" spans="1:34" ht="14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</row>
    <row r="113" spans="1:34" ht="14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</row>
    <row r="114" spans="1:34" ht="14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</row>
    <row r="115" spans="1:34" ht="14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</row>
    <row r="116" spans="1:34" ht="14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</row>
    <row r="117" spans="1:34" ht="14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</row>
    <row r="118" spans="1:34" ht="14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</row>
    <row r="119" spans="1:34" ht="14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</row>
    <row r="120" spans="1:34" ht="14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</row>
    <row r="121" spans="1:34" ht="14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</row>
    <row r="122" spans="1:34" ht="14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</row>
    <row r="123" spans="1:34" ht="14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</row>
    <row r="124" spans="1:34" ht="14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</row>
    <row r="125" spans="1:34" ht="14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</row>
    <row r="126" spans="1:34" ht="14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</row>
    <row r="127" spans="1:34" ht="14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</row>
    <row r="128" spans="1:34" ht="14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</row>
    <row r="129" spans="1:34" ht="14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</row>
    <row r="130" spans="1:34" ht="14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</row>
    <row r="131" spans="1:34" ht="14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</row>
    <row r="132" spans="1:34" ht="14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</row>
    <row r="133" spans="1:34" ht="14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</row>
    <row r="134" spans="1:34" ht="14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</row>
    <row r="135" spans="1:34" ht="14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</row>
    <row r="136" spans="1:34" ht="14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</row>
    <row r="137" spans="1:34" ht="14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</row>
    <row r="138" spans="1:34" ht="14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</row>
    <row r="139" spans="1:34" ht="14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</row>
    <row r="140" spans="1:34" ht="14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</row>
    <row r="141" spans="1:34" ht="14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</row>
    <row r="142" spans="1:34" ht="14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</row>
    <row r="143" spans="1:34" ht="14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</row>
    <row r="144" spans="1:34" ht="14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</row>
    <row r="145" spans="1:34" ht="14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</row>
    <row r="146" spans="1:34" ht="14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</row>
    <row r="147" spans="1:34" ht="14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</row>
    <row r="148" spans="1:34" ht="14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</row>
    <row r="149" spans="1:34" ht="14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</row>
    <row r="150" spans="1:34" ht="14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</row>
    <row r="151" spans="1:34" ht="14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</row>
    <row r="152" spans="1:34" ht="14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</row>
    <row r="153" spans="1:34" ht="14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</row>
    <row r="154" spans="1:34" ht="14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</row>
    <row r="155" spans="1:34" ht="14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</row>
    <row r="156" spans="1:34" ht="14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</row>
    <row r="157" spans="1:34" ht="14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</row>
    <row r="158" spans="1:34" ht="14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</row>
    <row r="159" spans="1:34" ht="14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</row>
    <row r="160" spans="1:34" ht="14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</row>
    <row r="161" spans="1:34" ht="14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</row>
    <row r="162" spans="1:34" ht="14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</row>
    <row r="163" spans="1:34" ht="14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</row>
    <row r="164" spans="1:34" ht="14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</row>
    <row r="165" spans="1:34" ht="14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</row>
    <row r="166" spans="1:34" ht="14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</row>
    <row r="167" spans="1:34" ht="14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</row>
    <row r="168" spans="1:34" ht="14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</row>
    <row r="169" spans="1:34" ht="14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</row>
    <row r="170" spans="1:34" ht="14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</row>
    <row r="171" spans="1:34" ht="14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</row>
    <row r="172" spans="1:34" ht="14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</row>
    <row r="173" spans="1:34" ht="14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</row>
    <row r="174" spans="1:34" ht="14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</row>
    <row r="175" spans="1:34" ht="14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</row>
    <row r="176" spans="1:34" ht="14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</row>
    <row r="177" spans="1:34" ht="14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</row>
    <row r="178" spans="1:34" ht="14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</row>
    <row r="179" spans="1:34" ht="14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</row>
    <row r="180" spans="1:34" ht="14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</row>
    <row r="181" spans="1:34" ht="14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</row>
    <row r="182" spans="1:34" ht="14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</row>
    <row r="183" spans="1:34" ht="14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</row>
    <row r="184" spans="1:34" ht="14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</row>
    <row r="185" spans="1:34" ht="14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</row>
    <row r="186" spans="1:34" ht="14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</row>
    <row r="187" spans="1:34" ht="14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</row>
    <row r="188" spans="1:34" ht="14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</row>
    <row r="189" spans="1:34" ht="14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</row>
    <row r="190" spans="1:34" ht="14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</row>
    <row r="191" spans="1:34" ht="14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</row>
    <row r="192" spans="1:34" ht="14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</row>
    <row r="193" spans="1:34" ht="14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</row>
    <row r="194" spans="1:34" ht="14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</row>
    <row r="195" spans="1:34" ht="14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</row>
    <row r="196" spans="1:34" ht="14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</row>
    <row r="197" spans="1:34" ht="14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</row>
    <row r="198" spans="1:34" ht="14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</row>
    <row r="199" spans="1:34" ht="14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</row>
    <row r="200" spans="1:34" ht="14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</row>
    <row r="201" spans="1:34" ht="14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</row>
    <row r="202" spans="1:34" ht="14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</row>
    <row r="203" spans="1:34" ht="14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</row>
    <row r="204" spans="1:34" ht="14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</row>
    <row r="205" spans="1:34" ht="14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</row>
    <row r="206" spans="1:34" ht="14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</row>
    <row r="207" spans="1:34" ht="14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</row>
    <row r="208" spans="1:34" ht="14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</row>
    <row r="209" spans="1:34" ht="14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</row>
    <row r="210" spans="1:34" ht="14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</row>
    <row r="211" spans="1:34" ht="14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</row>
    <row r="212" spans="1:34" ht="14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</row>
    <row r="213" spans="1:34" ht="14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</row>
    <row r="214" spans="1:34" ht="14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</row>
    <row r="215" spans="1:34" ht="14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</row>
    <row r="216" spans="1:34" ht="14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</row>
    <row r="217" spans="1:34" ht="14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</row>
    <row r="218" spans="1:34" ht="14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</row>
    <row r="219" spans="1:34" ht="14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</row>
    <row r="220" spans="1:34" ht="14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</row>
    <row r="221" spans="1:34" ht="14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</row>
    <row r="222" spans="1:34" ht="14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</row>
    <row r="223" spans="1:34" ht="14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</row>
    <row r="224" spans="1:34" ht="14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</row>
    <row r="225" spans="1:34" ht="14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</row>
    <row r="226" spans="1:34" ht="14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</row>
    <row r="227" spans="1:34" ht="14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</row>
    <row r="228" spans="1:34" ht="14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</row>
    <row r="229" spans="1:34" ht="14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</row>
    <row r="230" spans="1:34" ht="14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</row>
    <row r="231" spans="1:34" ht="14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</row>
    <row r="232" spans="1:34" ht="14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</row>
    <row r="233" spans="1:34" ht="14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</row>
    <row r="234" spans="1:34" ht="14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</row>
    <row r="235" spans="1:34" ht="14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</row>
    <row r="236" spans="1:34" ht="14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</row>
    <row r="237" spans="1:34" ht="14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</row>
    <row r="238" spans="1:34" ht="14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</row>
    <row r="239" spans="1:34" ht="14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</row>
    <row r="240" spans="1:34" ht="14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</row>
    <row r="241" spans="1:34" ht="14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</row>
    <row r="242" spans="1:34" ht="14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</row>
    <row r="243" spans="1:34" ht="14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</row>
    <row r="244" spans="1:34" ht="14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</row>
    <row r="245" spans="1:34" ht="14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</row>
    <row r="246" spans="1:34" ht="14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</row>
    <row r="247" spans="1:34" ht="14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</row>
    <row r="248" spans="1:34" ht="14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</row>
    <row r="249" spans="1:34" ht="14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</row>
    <row r="250" spans="1:34" ht="14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</row>
    <row r="251" spans="1:34" ht="14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</row>
    <row r="252" spans="1:34" ht="14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</row>
    <row r="253" spans="1:34" ht="14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</row>
    <row r="254" spans="1:34" ht="14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</row>
    <row r="255" spans="1:34" ht="14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</row>
    <row r="256" spans="1:34" ht="14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</row>
    <row r="257" spans="1:34" ht="14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</row>
    <row r="258" spans="1:34" ht="14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</row>
    <row r="259" spans="1:34" ht="14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</row>
    <row r="260" spans="1:34" ht="14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</row>
    <row r="261" spans="1:34" ht="14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</row>
    <row r="262" spans="1:34" ht="14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</row>
    <row r="263" spans="1:34" ht="14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</row>
    <row r="264" spans="1:34" ht="14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</row>
    <row r="265" spans="1:34" ht="14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</row>
    <row r="266" spans="1:34" ht="14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</row>
    <row r="267" spans="1:34" ht="14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</row>
    <row r="268" spans="1:34" ht="14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</row>
    <row r="269" spans="1:34" ht="14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</row>
    <row r="270" spans="1:34" ht="14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</row>
    <row r="271" spans="1:34" ht="14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</row>
    <row r="272" spans="1:34" ht="14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</row>
    <row r="273" spans="1:34" ht="14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</row>
    <row r="274" spans="1:34" ht="14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</row>
    <row r="275" spans="1:34" ht="14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</row>
    <row r="276" spans="1:34" ht="14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</row>
    <row r="277" spans="1:34" ht="14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</row>
    <row r="278" spans="1:34" ht="14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</row>
    <row r="279" spans="1:34" ht="14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</row>
    <row r="280" spans="1:34" ht="14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</row>
    <row r="281" spans="1:34" ht="14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</row>
    <row r="282" spans="1:34" ht="14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</row>
    <row r="283" spans="1:34" ht="14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</row>
    <row r="284" spans="1:34" ht="14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</row>
    <row r="285" spans="1:34" ht="14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</row>
    <row r="286" spans="1:34" ht="14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</row>
    <row r="287" spans="1:34" ht="14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</row>
    <row r="288" spans="1:34" ht="14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</row>
    <row r="289" spans="1:34" ht="14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</row>
    <row r="290" spans="1:34" ht="14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</row>
    <row r="291" spans="1:34" ht="14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</row>
    <row r="292" spans="1:34" ht="14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</row>
    <row r="293" spans="1:34" ht="14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</row>
    <row r="294" spans="1:34" ht="14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</row>
    <row r="295" spans="1:34" ht="14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</row>
    <row r="296" spans="1:34" ht="14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</row>
    <row r="297" spans="1:34" ht="14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</row>
    <row r="298" spans="1:34" ht="14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</row>
    <row r="299" spans="1:34" ht="14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</row>
    <row r="300" spans="1:34" ht="14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</row>
    <row r="301" spans="1:34" ht="14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</row>
    <row r="302" spans="1:34" ht="14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</row>
    <row r="303" spans="1:34" ht="14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</row>
    <row r="304" spans="1:34" ht="14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</row>
    <row r="305" spans="1:34" ht="14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</row>
    <row r="306" spans="1:34" ht="14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</row>
    <row r="307" spans="1:34" ht="14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</row>
    <row r="308" spans="1:34" ht="14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</row>
    <row r="309" spans="1:34" ht="14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</row>
    <row r="310" spans="1:34" ht="14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</row>
    <row r="311" spans="1:34" ht="14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</row>
    <row r="312" spans="1:34" ht="14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</row>
    <row r="313" spans="1:34" ht="14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</row>
    <row r="314" spans="1:34" ht="14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</row>
    <row r="315" spans="1:34" ht="14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</row>
    <row r="316" spans="1:34" ht="14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</row>
    <row r="317" spans="1:34" ht="14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</row>
    <row r="318" spans="1:34" ht="14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</row>
    <row r="319" spans="1:34" ht="14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</row>
    <row r="320" spans="1:34" ht="14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</row>
    <row r="321" spans="1:34" ht="14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</row>
    <row r="322" spans="1:34" ht="14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</row>
    <row r="323" spans="1:34" ht="14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</row>
    <row r="324" spans="1:34" ht="14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</row>
    <row r="325" spans="1:34" ht="14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</row>
    <row r="326" spans="1:34" ht="14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</row>
    <row r="327" spans="1:34" ht="14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</row>
    <row r="328" spans="1:34" ht="14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</row>
    <row r="329" spans="1:34" ht="14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</row>
    <row r="330" spans="1:34" ht="14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</row>
    <row r="331" spans="1:34" ht="14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</row>
    <row r="332" spans="1:34" ht="14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</row>
    <row r="333" spans="1:34" ht="14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</row>
    <row r="334" spans="1:34" ht="14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</row>
    <row r="335" spans="1:34" ht="14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</row>
    <row r="336" spans="1:34" ht="14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</row>
    <row r="337" spans="1:34" ht="14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</row>
    <row r="338" spans="1:34" ht="14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</row>
    <row r="339" spans="1:34" ht="14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</row>
    <row r="340" spans="1:34" ht="14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</row>
    <row r="341" spans="1:34" ht="14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</row>
    <row r="342" spans="1:34" ht="14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</row>
    <row r="343" spans="1:34" ht="14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</row>
    <row r="344" spans="1:34" ht="14.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</row>
    <row r="345" spans="1:34" ht="14.2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</row>
    <row r="346" spans="1:34" ht="14.2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</row>
    <row r="347" spans="1:34" ht="14.2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</row>
    <row r="348" spans="1:34" ht="14.2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</row>
    <row r="349" spans="1:34" ht="14.2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</row>
    <row r="350" spans="1:34" ht="14.2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</row>
    <row r="351" spans="1:34" ht="14.2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</row>
    <row r="352" spans="1:34" ht="14.2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</row>
    <row r="353" spans="1:34" ht="14.2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</row>
    <row r="354" spans="1:34" ht="14.2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</row>
    <row r="355" spans="1:34" ht="14.2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</row>
    <row r="356" spans="1:34" ht="14.2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</row>
    <row r="357" spans="1:34" ht="14.2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</row>
    <row r="358" spans="1:34" ht="14.2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</row>
    <row r="359" spans="1:34" ht="14.2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</row>
    <row r="360" spans="1:34" ht="14.2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</row>
    <row r="361" spans="1:34" ht="14.2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</row>
    <row r="362" spans="1:34" ht="14.2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</row>
    <row r="363" spans="1:34" ht="14.2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</row>
    <row r="364" spans="1:34" ht="14.2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</row>
    <row r="365" spans="1:34" ht="14.2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</row>
    <row r="366" spans="1:34" ht="14.2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</row>
    <row r="367" spans="1:34" ht="14.2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</row>
    <row r="368" spans="1:34" ht="14.2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</row>
    <row r="369" spans="1:34" ht="14.2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</row>
    <row r="370" spans="1:34" ht="14.2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</row>
    <row r="371" spans="1:34" ht="14.2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</row>
    <row r="372" spans="1:34" ht="14.2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</row>
    <row r="373" spans="1:34" ht="14.2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</row>
    <row r="374" spans="1:34" ht="14.2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</row>
    <row r="375" spans="1:34" ht="14.2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</row>
    <row r="376" spans="1:34" ht="14.2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</row>
    <row r="377" spans="1:34" ht="14.2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</row>
    <row r="378" spans="1:34" ht="14.2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</row>
    <row r="379" spans="1:34" ht="14.2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</row>
    <row r="380" spans="1:34" ht="14.2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</row>
    <row r="381" spans="1:34" ht="14.2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</row>
    <row r="382" spans="1:34" ht="14.2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</row>
    <row r="383" spans="1:34" ht="14.2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</row>
    <row r="384" spans="1:34" ht="14.2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</row>
    <row r="385" spans="1:34" ht="14.2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</row>
    <row r="386" spans="1:34" ht="14.2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</row>
    <row r="387" spans="1:34" ht="14.2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</row>
    <row r="388" spans="1:34" ht="14.2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</row>
    <row r="389" spans="1:34" ht="14.2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</row>
    <row r="390" spans="1:34" ht="14.2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</row>
    <row r="391" spans="1:34" ht="14.2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</row>
    <row r="392" spans="1:34" ht="14.2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</row>
    <row r="393" spans="1:34" ht="14.2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</row>
    <row r="394" spans="1:34" ht="14.2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</row>
    <row r="395" spans="1:34" ht="14.2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</row>
    <row r="396" spans="1:34" ht="14.2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</row>
    <row r="397" spans="1:34" ht="14.2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</row>
    <row r="398" spans="1:34" ht="14.2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</row>
    <row r="399" spans="1:34" ht="14.2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</row>
    <row r="400" spans="1:34" ht="14.2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</row>
    <row r="401" spans="1:34" ht="14.2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</row>
    <row r="402" spans="1:34" ht="14.2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</row>
    <row r="403" spans="1:34" ht="14.2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</row>
    <row r="404" spans="1:34" ht="14.2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</row>
    <row r="405" spans="1:34" ht="14.2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</row>
    <row r="406" spans="1:34" ht="14.2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</row>
    <row r="407" spans="1:34" ht="14.2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</row>
    <row r="408" spans="1:34" ht="14.2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</row>
    <row r="409" spans="1:34" ht="14.2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</row>
    <row r="410" spans="1:34" ht="14.2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</row>
    <row r="411" spans="1:34" ht="14.2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</row>
    <row r="412" spans="1:34" ht="14.2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</row>
    <row r="413" spans="1:34" ht="14.2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</row>
    <row r="414" spans="1:34" ht="14.2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</row>
    <row r="415" spans="1:34" ht="14.2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</row>
    <row r="416" spans="1:34" ht="14.2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</row>
    <row r="417" spans="1:34" ht="14.25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</row>
    <row r="418" spans="1:34" ht="14.25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</row>
    <row r="419" spans="1:34" ht="14.25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</row>
    <row r="420" spans="1:34" ht="14.25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</row>
    <row r="421" spans="1:34" ht="14.25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</row>
    <row r="422" spans="1:34" ht="14.25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</row>
    <row r="423" spans="1:34" ht="14.25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</row>
    <row r="424" spans="1:34" ht="14.25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</row>
    <row r="425" spans="1:34" ht="14.25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</row>
    <row r="426" spans="1:34" ht="14.25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</row>
    <row r="427" spans="1:34" ht="14.25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</row>
    <row r="428" spans="1:34" ht="14.25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</row>
    <row r="429" spans="1:34" ht="14.25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</row>
    <row r="430" spans="1:34" ht="14.25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</row>
    <row r="431" spans="1:34" ht="14.25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</row>
    <row r="432" spans="1:34" ht="14.25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</row>
    <row r="433" spans="1:34" ht="14.25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</row>
    <row r="434" spans="1:34" ht="14.25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</row>
    <row r="435" spans="1:34" ht="14.25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</row>
    <row r="436" spans="1:34" ht="14.25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</row>
    <row r="437" spans="1:34" ht="14.25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</row>
    <row r="438" spans="1:34" ht="14.25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</row>
    <row r="439" spans="1:34" ht="14.25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</row>
    <row r="440" spans="1:34" ht="14.25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</row>
    <row r="441" spans="1:34" ht="14.25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</row>
    <row r="442" spans="1:34" ht="14.25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</row>
    <row r="443" spans="1:34" ht="14.25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</row>
    <row r="444" spans="1:34" ht="14.25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</row>
    <row r="445" spans="1:34" ht="14.25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</row>
    <row r="446" spans="1:34" ht="14.25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</row>
    <row r="447" spans="1:34" ht="14.25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</row>
    <row r="448" spans="1:34" ht="14.25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</row>
    <row r="449" spans="1:34" ht="14.25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</row>
    <row r="450" spans="1:34" ht="14.25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</row>
    <row r="451" spans="1:34" ht="14.25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</row>
    <row r="452" spans="1:34" ht="14.25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</row>
    <row r="453" spans="1:34" ht="14.25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</row>
    <row r="454" spans="1:34" ht="14.25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</row>
    <row r="455" spans="1:34" ht="14.25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</row>
    <row r="456" spans="1:34" ht="14.25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</row>
    <row r="457" spans="1:34" ht="14.25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</row>
    <row r="458" spans="1:34" ht="14.25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</row>
    <row r="459" spans="1:34" ht="14.25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</row>
    <row r="460" spans="1:34" ht="14.25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</row>
    <row r="461" spans="1:34" ht="14.25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</row>
    <row r="462" spans="1:34" ht="14.25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</row>
    <row r="463" spans="1:34" ht="14.25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</row>
    <row r="464" spans="1:34" ht="14.25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</row>
    <row r="465" spans="1:34" ht="14.25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</row>
    <row r="466" spans="1:34" ht="14.25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</row>
    <row r="467" spans="1:34" ht="14.25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</row>
    <row r="468" spans="1:34" ht="14.25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</row>
    <row r="469" spans="1:34" ht="14.25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</row>
    <row r="470" spans="1:34" ht="14.25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</row>
    <row r="471" spans="1:34" ht="14.25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</row>
    <row r="472" spans="1:34" ht="14.25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</row>
    <row r="473" spans="1:34" ht="14.25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</row>
    <row r="474" spans="1:34" ht="14.25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</row>
    <row r="475" spans="1:34" ht="14.25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</row>
    <row r="476" spans="1:34" ht="14.25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</row>
    <row r="477" spans="1:34" ht="14.25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</row>
    <row r="478" spans="1:34" ht="14.25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</row>
    <row r="479" spans="1:34" ht="14.25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</row>
    <row r="480" spans="1:34" ht="14.25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</row>
    <row r="481" spans="1:34" ht="14.25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</row>
    <row r="482" spans="1:34" ht="14.25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</row>
    <row r="483" spans="1:34" ht="14.25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</row>
    <row r="484" spans="1:34" ht="14.25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</row>
    <row r="485" spans="1:34" ht="14.25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</row>
    <row r="486" spans="1:34" ht="14.25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</row>
    <row r="487" spans="1:34" ht="14.25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</row>
    <row r="488" spans="1:34" ht="14.25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</row>
    <row r="489" spans="1:34" ht="14.25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</row>
    <row r="490" spans="1:34" ht="14.25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</row>
    <row r="491" spans="1:34" ht="14.25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</row>
    <row r="492" spans="1:34" ht="14.25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</row>
    <row r="493" spans="1:34" ht="14.25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</row>
    <row r="494" spans="1:34" ht="14.25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</row>
    <row r="495" spans="1:34" ht="14.25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</row>
    <row r="496" spans="1:34" ht="14.25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</row>
    <row r="497" spans="1:34" ht="14.25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</row>
    <row r="498" spans="1:34" ht="14.25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</row>
    <row r="499" spans="1:34" ht="14.25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</row>
    <row r="500" spans="1:34" ht="14.25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</row>
    <row r="501" spans="1:34" ht="14.25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</row>
    <row r="502" spans="1:34" ht="14.25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</row>
    <row r="503" spans="1:34" ht="14.25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</row>
    <row r="504" spans="1:34" ht="14.25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</row>
    <row r="505" spans="1:34" ht="14.25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</row>
    <row r="506" spans="1:34" ht="14.25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</row>
    <row r="507" spans="1:34" ht="14.25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</row>
    <row r="508" spans="1:34" ht="14.25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</row>
    <row r="509" spans="1:34" ht="14.25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</row>
    <row r="510" spans="1:34" ht="14.25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</row>
    <row r="511" spans="1:34" ht="14.25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</row>
    <row r="512" spans="1:34" ht="14.25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</row>
    <row r="513" spans="1:34" ht="14.25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</row>
    <row r="514" spans="1:34" ht="14.25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</row>
    <row r="515" spans="1:34" ht="14.25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</row>
    <row r="516" spans="1:34" ht="14.25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</row>
    <row r="517" spans="1:34" ht="14.25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</row>
    <row r="518" spans="1:34" ht="14.25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</row>
    <row r="519" spans="1:34" ht="14.25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</row>
    <row r="520" spans="1:34" ht="14.25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</row>
    <row r="521" spans="1:34" ht="14.25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</row>
    <row r="522" spans="1:34" ht="14.25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</row>
    <row r="523" spans="1:34" ht="14.25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</row>
    <row r="524" spans="1:34" ht="14.25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</row>
    <row r="525" spans="1:34" ht="14.25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</row>
    <row r="526" spans="1:34" ht="14.25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</row>
    <row r="527" spans="1:34" ht="14.25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</row>
    <row r="528" spans="1:34" ht="14.25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</row>
    <row r="529" spans="1:34" ht="14.25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</row>
    <row r="530" spans="1:34" ht="14.25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</row>
    <row r="531" spans="1:34" ht="14.25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</row>
    <row r="532" spans="1:34" ht="14.25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</row>
    <row r="533" spans="1:34" ht="14.25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</row>
    <row r="534" spans="1:34" ht="14.25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</row>
    <row r="535" spans="1:34" ht="14.25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</row>
    <row r="536" spans="1:34" ht="14.25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</row>
    <row r="537" spans="1:34" ht="14.25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</row>
    <row r="538" spans="1:34" ht="14.25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</row>
    <row r="539" spans="1:34" ht="14.25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</row>
    <row r="540" spans="1:34" ht="14.25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</row>
    <row r="541" spans="1:34" ht="14.25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</row>
    <row r="542" spans="1:34" ht="14.25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</row>
    <row r="543" spans="1:34" ht="14.25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</row>
    <row r="544" spans="1:34" ht="14.25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</row>
    <row r="545" spans="1:34" ht="14.25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</row>
    <row r="546" spans="1:34" ht="14.25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</row>
    <row r="547" spans="1:34" ht="14.25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</row>
    <row r="548" spans="1:34" ht="14.25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</row>
    <row r="549" spans="1:34" ht="14.25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</row>
    <row r="550" spans="1:34" ht="14.25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</row>
    <row r="551" spans="1:34" ht="14.25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</row>
    <row r="552" spans="1:34" ht="14.25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</row>
    <row r="553" spans="1:34" ht="14.25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</row>
    <row r="554" spans="1:34" ht="14.25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</row>
    <row r="555" spans="1:34" ht="14.25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</row>
    <row r="556" spans="1:34" ht="14.25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</row>
    <row r="557" spans="1:34" ht="14.25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</row>
    <row r="558" spans="1:34" ht="14.25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</row>
    <row r="559" spans="1:34" ht="14.25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</row>
    <row r="560" spans="1:34" ht="14.25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</row>
    <row r="561" spans="1:34" ht="14.25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</row>
    <row r="562" spans="1:34" ht="14.25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</row>
    <row r="563" spans="1:34" ht="14.25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</row>
    <row r="564" spans="1:34" ht="14.25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</row>
    <row r="565" spans="1:34" ht="14.25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</row>
    <row r="566" spans="1:34" ht="14.25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</row>
    <row r="567" spans="1:34" ht="14.25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</row>
    <row r="568" spans="1:34" ht="14.25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</row>
    <row r="569" spans="1:34" ht="14.25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</row>
    <row r="570" spans="1:34" ht="14.25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</row>
    <row r="571" spans="1:34" ht="14.25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</row>
    <row r="572" spans="1:34" ht="14.25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</row>
    <row r="573" spans="1:34" ht="14.25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</row>
    <row r="574" spans="1:34" ht="14.25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</row>
    <row r="575" spans="1:34" ht="14.25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</row>
    <row r="576" spans="1:34" ht="14.25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</row>
    <row r="577" spans="1:34" ht="14.25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</row>
    <row r="578" spans="1:34" ht="14.25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</row>
    <row r="579" spans="1:34" ht="14.25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</row>
    <row r="580" spans="1:34" ht="14.25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</row>
    <row r="581" spans="1:34" ht="14.25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</row>
    <row r="582" spans="1:34" ht="14.25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</row>
    <row r="583" spans="1:34" ht="14.25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</row>
    <row r="584" spans="1:34" ht="14.25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</row>
    <row r="585" spans="1:34" ht="14.25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</row>
    <row r="586" spans="1:34" ht="14.25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</row>
    <row r="587" spans="1:34" ht="14.25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</row>
    <row r="588" spans="1:34" ht="14.25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</row>
    <row r="589" spans="1:34" ht="14.25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</row>
    <row r="590" spans="1:34" ht="14.25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</row>
    <row r="591" spans="1:34" ht="14.25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</row>
    <row r="592" spans="1:34" ht="14.25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</row>
    <row r="593" spans="1:34" ht="14.25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</row>
    <row r="594" spans="1:34" ht="14.25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</row>
    <row r="595" spans="1:34" ht="14.25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</row>
    <row r="596" spans="1:34" ht="14.25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</row>
    <row r="597" spans="1:34" ht="14.25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</row>
    <row r="598" spans="1:34" ht="14.25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</row>
    <row r="599" spans="1:34" ht="14.25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</row>
    <row r="600" spans="1:34" ht="14.25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</row>
    <row r="601" spans="1:34" ht="14.25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</row>
    <row r="602" spans="1:34" ht="14.25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</row>
    <row r="603" spans="1:34" ht="14.25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</row>
    <row r="604" spans="1:34" ht="14.25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</row>
    <row r="605" spans="1:34" ht="14.25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</row>
    <row r="606" spans="1:34" ht="14.25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</row>
    <row r="607" spans="1:34" ht="14.25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</row>
    <row r="608" spans="1:34" ht="14.25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</row>
    <row r="609" spans="1:34" ht="14.25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</row>
    <row r="610" spans="1:34" ht="14.25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</row>
    <row r="611" spans="1:34" ht="14.25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</row>
    <row r="612" spans="1:34" ht="14.25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</row>
    <row r="613" spans="1:34" ht="14.25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</row>
    <row r="614" spans="1:34" ht="14.25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</row>
    <row r="615" spans="1:34" ht="14.25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</row>
    <row r="616" spans="1:34" ht="14.25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</row>
    <row r="617" spans="1:34" ht="14.25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</row>
    <row r="618" spans="1:34" ht="14.25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</row>
    <row r="619" spans="1:34" ht="14.25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</row>
    <row r="620" spans="1:34" ht="14.25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</row>
    <row r="621" spans="1:34" ht="14.25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</row>
    <row r="622" spans="1:34" ht="14.25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</row>
    <row r="623" spans="1:34" ht="14.25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</row>
    <row r="624" spans="1:34" ht="14.25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</row>
    <row r="625" spans="1:34" ht="14.25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</row>
    <row r="626" spans="1:34" ht="14.25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</row>
    <row r="627" spans="1:34" ht="14.25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</row>
    <row r="628" spans="1:34" ht="14.25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</row>
    <row r="629" spans="1:34" ht="14.25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</row>
    <row r="630" spans="1:34" ht="14.25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  <c r="AH630" s="73"/>
    </row>
    <row r="631" spans="1:34" ht="14.25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</row>
    <row r="632" spans="1:34" ht="14.25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</row>
    <row r="633" spans="1:34" ht="14.25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</row>
    <row r="634" spans="1:34" ht="14.25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</row>
    <row r="635" spans="1:34" ht="14.25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</row>
    <row r="636" spans="1:34" ht="14.25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</row>
    <row r="637" spans="1:34" ht="14.25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</row>
    <row r="638" spans="1:34" ht="14.25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  <c r="AH638" s="73"/>
    </row>
    <row r="639" spans="1:34" ht="14.25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73"/>
      <c r="AH639" s="73"/>
    </row>
    <row r="640" spans="1:34" ht="14.25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3"/>
      <c r="AH640" s="73"/>
    </row>
    <row r="641" spans="1:34" ht="14.25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  <c r="AH641" s="73"/>
    </row>
    <row r="642" spans="1:34" ht="14.25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</row>
    <row r="643" spans="1:34" ht="14.25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  <c r="AH643" s="73"/>
    </row>
    <row r="644" spans="1:34" ht="14.25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3"/>
      <c r="AH644" s="73"/>
    </row>
    <row r="645" spans="1:34" ht="14.25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  <c r="AH645" s="73"/>
    </row>
    <row r="646" spans="1:34" ht="14.25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  <c r="AH646" s="73"/>
    </row>
    <row r="647" spans="1:34" ht="14.25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3"/>
      <c r="AH647" s="73"/>
    </row>
    <row r="648" spans="1:34" ht="14.25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  <c r="AH648" s="73"/>
    </row>
    <row r="649" spans="1:34" ht="14.25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</row>
    <row r="650" spans="1:34" ht="14.25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</row>
    <row r="651" spans="1:34" ht="14.25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</row>
    <row r="652" spans="1:34" ht="14.25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</row>
    <row r="653" spans="1:34" ht="14.25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</row>
    <row r="654" spans="1:34" ht="14.25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</row>
    <row r="655" spans="1:34" ht="14.25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  <c r="AH655" s="73"/>
    </row>
    <row r="656" spans="1:34" ht="14.25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  <c r="AH656" s="73"/>
    </row>
    <row r="657" spans="1:34" ht="14.25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</row>
    <row r="658" spans="1:34" ht="14.25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</row>
    <row r="659" spans="1:34" ht="14.25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</row>
    <row r="660" spans="1:34" ht="14.25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</row>
    <row r="661" spans="1:34" ht="14.25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</row>
    <row r="662" spans="1:34" ht="14.25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</row>
    <row r="663" spans="1:34" ht="14.25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  <c r="AH663" s="73"/>
    </row>
    <row r="664" spans="1:34" ht="14.25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3"/>
      <c r="AH664" s="73"/>
    </row>
    <row r="665" spans="1:34" ht="14.25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</row>
    <row r="666" spans="1:34" ht="14.25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</row>
    <row r="667" spans="1:34" ht="14.25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</row>
    <row r="668" spans="1:34" ht="14.25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  <c r="AH668" s="73"/>
    </row>
    <row r="669" spans="1:34" ht="14.25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  <c r="AH669" s="73"/>
    </row>
    <row r="670" spans="1:34" ht="14.25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  <c r="AH670" s="73"/>
    </row>
    <row r="671" spans="1:34" ht="14.25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  <c r="AH671" s="73"/>
    </row>
    <row r="672" spans="1:34" ht="14.25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3"/>
      <c r="AH672" s="73"/>
    </row>
    <row r="673" spans="1:34" ht="14.25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3"/>
      <c r="AH673" s="73"/>
    </row>
    <row r="674" spans="1:34" ht="14.25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  <c r="AH674" s="73"/>
    </row>
    <row r="675" spans="1:34" ht="14.25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  <c r="AH675" s="73"/>
    </row>
    <row r="676" spans="1:34" ht="14.25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  <c r="AH676" s="73"/>
    </row>
    <row r="677" spans="1:34" ht="14.25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</row>
    <row r="678" spans="1:34" ht="14.25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</row>
    <row r="679" spans="1:34" ht="14.25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  <c r="AH679" s="73"/>
    </row>
    <row r="680" spans="1:34" ht="14.25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  <c r="AH680" s="73"/>
    </row>
    <row r="681" spans="1:34" ht="14.25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73"/>
      <c r="AH681" s="73"/>
    </row>
    <row r="682" spans="1:34" ht="14.25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</row>
    <row r="683" spans="1:34" ht="14.25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</row>
    <row r="684" spans="1:34" ht="14.25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</row>
    <row r="685" spans="1:34" ht="14.25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</row>
    <row r="686" spans="1:34" ht="14.25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</row>
    <row r="687" spans="1:34" ht="14.25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</row>
    <row r="688" spans="1:34" ht="14.25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</row>
    <row r="689" spans="1:34" ht="14.25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3"/>
      <c r="AH689" s="73"/>
    </row>
    <row r="690" spans="1:34" ht="14.25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  <c r="AH690" s="73"/>
    </row>
    <row r="691" spans="1:34" ht="14.25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  <c r="AH691" s="73"/>
    </row>
    <row r="692" spans="1:34" ht="14.25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</row>
    <row r="693" spans="1:34" ht="14.25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3"/>
      <c r="AH693" s="73"/>
    </row>
    <row r="694" spans="1:34" ht="14.25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</row>
    <row r="695" spans="1:34" ht="14.25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  <c r="AH695" s="73"/>
    </row>
    <row r="696" spans="1:34" ht="14.25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</row>
    <row r="697" spans="1:34" ht="14.25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  <c r="AH697" s="73"/>
    </row>
    <row r="698" spans="1:34" ht="14.25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  <c r="AH698" s="73"/>
    </row>
    <row r="699" spans="1:34" ht="14.25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  <c r="AH699" s="73"/>
    </row>
    <row r="700" spans="1:34" ht="14.25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</row>
    <row r="701" spans="1:34" ht="14.25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  <c r="AH701" s="73"/>
    </row>
    <row r="702" spans="1:34" ht="14.25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</row>
    <row r="703" spans="1:34" ht="14.25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</row>
    <row r="704" spans="1:34" ht="14.25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</row>
    <row r="705" spans="1:34" ht="14.25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</row>
    <row r="706" spans="1:34" ht="14.25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</row>
    <row r="707" spans="1:34" ht="14.25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3"/>
      <c r="AH707" s="73"/>
    </row>
    <row r="708" spans="1:34" ht="14.25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</row>
    <row r="709" spans="1:34" ht="14.25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  <c r="AH709" s="73"/>
    </row>
    <row r="710" spans="1:34" ht="14.25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</row>
    <row r="711" spans="1:34" ht="14.25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  <c r="AH711" s="73"/>
    </row>
    <row r="712" spans="1:34" ht="14.25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  <c r="AH712" s="73"/>
    </row>
    <row r="713" spans="1:34" ht="14.25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  <c r="AH713" s="73"/>
    </row>
    <row r="714" spans="1:34" ht="14.25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  <c r="AH714" s="73"/>
    </row>
    <row r="715" spans="1:34" ht="14.25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3"/>
      <c r="AH715" s="73"/>
    </row>
    <row r="716" spans="1:34" ht="14.25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</row>
    <row r="717" spans="1:34" ht="14.25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3"/>
      <c r="AH717" s="73"/>
    </row>
    <row r="718" spans="1:34" ht="14.25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  <c r="AH718" s="73"/>
    </row>
    <row r="719" spans="1:34" ht="14.25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  <c r="AH719" s="73"/>
    </row>
    <row r="720" spans="1:34" ht="14.25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  <c r="AH720" s="73"/>
    </row>
    <row r="721" spans="1:34" ht="14.25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  <c r="AH721" s="73"/>
    </row>
    <row r="722" spans="1:34" ht="14.25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  <c r="AH722" s="73"/>
    </row>
    <row r="723" spans="1:34" ht="14.25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3"/>
      <c r="AH723" s="73"/>
    </row>
    <row r="724" spans="1:34" ht="14.25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  <c r="AH724" s="73"/>
    </row>
    <row r="725" spans="1:34" ht="14.25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  <c r="AH725" s="73"/>
    </row>
    <row r="726" spans="1:34" ht="14.25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</row>
    <row r="727" spans="1:34" ht="14.25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  <c r="AH727" s="73"/>
    </row>
    <row r="728" spans="1:34" ht="14.25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</row>
    <row r="729" spans="1:34" ht="14.25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3"/>
      <c r="AH729" s="73"/>
    </row>
    <row r="730" spans="1:34" ht="14.25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</row>
    <row r="731" spans="1:34" ht="14.25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</row>
    <row r="732" spans="1:34" ht="14.25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3"/>
      <c r="AH732" s="73"/>
    </row>
    <row r="733" spans="1:34" ht="14.25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  <c r="AH733" s="73"/>
    </row>
    <row r="734" spans="1:34" ht="14.25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  <c r="AH734" s="73"/>
    </row>
    <row r="735" spans="1:34" ht="14.25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  <c r="AH735" s="73"/>
    </row>
    <row r="736" spans="1:34" ht="14.25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  <c r="AH736" s="73"/>
    </row>
    <row r="737" spans="1:34" ht="14.25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</row>
    <row r="738" spans="1:34" ht="14.25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</row>
    <row r="739" spans="1:34" ht="14.25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</row>
    <row r="740" spans="1:34" ht="14.25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3"/>
      <c r="AH740" s="73"/>
    </row>
    <row r="741" spans="1:34" ht="14.25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73"/>
      <c r="AH741" s="73"/>
    </row>
    <row r="742" spans="1:34" ht="14.25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  <c r="AH742" s="73"/>
    </row>
    <row r="743" spans="1:34" ht="14.25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  <c r="AH743" s="73"/>
    </row>
    <row r="744" spans="1:34" ht="14.25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  <c r="AH744" s="73"/>
    </row>
    <row r="745" spans="1:34" ht="14.25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3"/>
      <c r="AH745" s="73"/>
    </row>
    <row r="746" spans="1:34" ht="14.25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</row>
    <row r="747" spans="1:34" ht="14.25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3"/>
      <c r="AH747" s="73"/>
    </row>
    <row r="748" spans="1:34" ht="14.25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  <c r="AH748" s="73"/>
    </row>
    <row r="749" spans="1:34" ht="14.25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3"/>
      <c r="AH749" s="73"/>
    </row>
    <row r="750" spans="1:34" ht="14.25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3"/>
      <c r="AH750" s="73"/>
    </row>
    <row r="751" spans="1:34" ht="14.25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  <c r="AH751" s="73"/>
    </row>
    <row r="752" spans="1:34" ht="14.25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</row>
    <row r="753" spans="1:34" ht="14.25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  <c r="AH753" s="73"/>
    </row>
    <row r="754" spans="1:34" ht="14.25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</row>
    <row r="755" spans="1:34" ht="14.25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  <c r="AH755" s="73"/>
    </row>
    <row r="756" spans="1:34" ht="14.25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</row>
    <row r="757" spans="1:34" ht="14.25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3"/>
      <c r="AH757" s="73"/>
    </row>
    <row r="758" spans="1:34" ht="14.25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73"/>
      <c r="AH758" s="73"/>
    </row>
    <row r="759" spans="1:34" ht="14.25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</row>
    <row r="760" spans="1:34" ht="14.25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</row>
    <row r="761" spans="1:34" ht="14.25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  <c r="AH761" s="73"/>
    </row>
    <row r="762" spans="1:34" ht="14.25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  <c r="AH762" s="73"/>
    </row>
    <row r="763" spans="1:34" ht="14.25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</row>
    <row r="764" spans="1:34" ht="14.25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</row>
    <row r="765" spans="1:34" ht="14.25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</row>
    <row r="766" spans="1:34" ht="14.25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3"/>
      <c r="AH766" s="73"/>
    </row>
    <row r="767" spans="1:34" ht="14.25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3"/>
      <c r="AH767" s="73"/>
    </row>
    <row r="768" spans="1:34" ht="14.25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3"/>
      <c r="AH768" s="73"/>
    </row>
    <row r="769" spans="1:34" ht="14.25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</row>
    <row r="770" spans="1:34" ht="14.25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</row>
    <row r="771" spans="1:34" ht="14.25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3"/>
      <c r="AH771" s="73"/>
    </row>
    <row r="772" spans="1:34" ht="14.25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</row>
    <row r="773" spans="1:34" ht="14.25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</row>
    <row r="774" spans="1:34" ht="14.25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73"/>
      <c r="AH774" s="73"/>
    </row>
    <row r="775" spans="1:34" ht="14.25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3"/>
      <c r="AH775" s="73"/>
    </row>
    <row r="776" spans="1:34" ht="14.25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  <c r="AH776" s="73"/>
    </row>
    <row r="777" spans="1:34" ht="14.25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3"/>
      <c r="AH777" s="73"/>
    </row>
    <row r="778" spans="1:34" ht="14.25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3"/>
      <c r="AH778" s="73"/>
    </row>
    <row r="779" spans="1:34" ht="14.25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  <c r="AH779" s="73"/>
    </row>
    <row r="780" spans="1:34" ht="14.25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3"/>
      <c r="AH780" s="73"/>
    </row>
    <row r="781" spans="1:34" ht="14.25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  <c r="AH781" s="73"/>
    </row>
    <row r="782" spans="1:34" ht="14.25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3"/>
      <c r="AH782" s="73"/>
    </row>
    <row r="783" spans="1:34" ht="14.25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73"/>
      <c r="AH783" s="73"/>
    </row>
    <row r="784" spans="1:34" ht="14.25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</row>
    <row r="785" spans="1:34" ht="14.25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</row>
    <row r="786" spans="1:34" ht="14.25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  <c r="AH786" s="73"/>
    </row>
    <row r="787" spans="1:34" ht="14.25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3"/>
      <c r="AH787" s="73"/>
    </row>
    <row r="788" spans="1:34" ht="14.25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  <c r="AH788" s="73"/>
    </row>
    <row r="789" spans="1:34" ht="14.25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  <c r="AH789" s="73"/>
    </row>
    <row r="790" spans="1:34" ht="14.25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  <c r="AH790" s="73"/>
    </row>
    <row r="791" spans="1:34" ht="14.25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73"/>
      <c r="AH791" s="73"/>
    </row>
    <row r="792" spans="1:34" ht="14.25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73"/>
      <c r="AH792" s="73"/>
    </row>
    <row r="793" spans="1:34" ht="14.25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3"/>
      <c r="AH793" s="73"/>
    </row>
    <row r="794" spans="1:34" ht="14.25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3"/>
      <c r="AH794" s="73"/>
    </row>
    <row r="795" spans="1:34" ht="14.25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3"/>
      <c r="AH795" s="73"/>
    </row>
    <row r="796" spans="1:34" ht="14.25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  <c r="AH796" s="73"/>
    </row>
    <row r="797" spans="1:34" ht="14.25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3"/>
      <c r="AH797" s="73"/>
    </row>
    <row r="798" spans="1:34" ht="14.25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3"/>
      <c r="AH798" s="73"/>
    </row>
    <row r="799" spans="1:34" ht="14.25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3"/>
      <c r="AH799" s="73"/>
    </row>
    <row r="800" spans="1:34" ht="14.25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73"/>
      <c r="AH800" s="73"/>
    </row>
    <row r="801" spans="1:34" ht="14.25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  <c r="AH801" s="73"/>
    </row>
    <row r="802" spans="1:34" ht="14.25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  <c r="AH802" s="73"/>
    </row>
    <row r="803" spans="1:34" ht="14.25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  <c r="AH803" s="73"/>
    </row>
    <row r="804" spans="1:34" ht="14.25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3"/>
      <c r="AH804" s="73"/>
    </row>
    <row r="805" spans="1:34" ht="14.25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3"/>
      <c r="AH805" s="73"/>
    </row>
    <row r="806" spans="1:34" ht="14.25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3"/>
      <c r="AH806" s="73"/>
    </row>
    <row r="807" spans="1:34" ht="14.25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  <c r="AH807" s="73"/>
    </row>
    <row r="808" spans="1:34" ht="14.25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73"/>
      <c r="AH808" s="73"/>
    </row>
    <row r="809" spans="1:34" ht="14.25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73"/>
      <c r="AH809" s="73"/>
    </row>
    <row r="810" spans="1:34" ht="14.25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  <c r="AH810" s="73"/>
    </row>
    <row r="811" spans="1:34" ht="14.25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  <c r="AH811" s="73"/>
    </row>
    <row r="812" spans="1:34" ht="14.25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3"/>
      <c r="AH812" s="73"/>
    </row>
    <row r="813" spans="1:34" ht="14.25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  <c r="AH813" s="73"/>
    </row>
    <row r="814" spans="1:34" ht="14.25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  <c r="AH814" s="73"/>
    </row>
    <row r="815" spans="1:34" ht="14.25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  <c r="AH815" s="73"/>
    </row>
    <row r="816" spans="1:34" ht="14.25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3"/>
      <c r="AH816" s="73"/>
    </row>
    <row r="817" spans="1:34" ht="14.25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73"/>
      <c r="AH817" s="73"/>
    </row>
    <row r="818" spans="1:34" ht="14.25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  <c r="AH818" s="73"/>
    </row>
    <row r="819" spans="1:34" ht="14.25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3"/>
      <c r="AH819" s="73"/>
    </row>
    <row r="820" spans="1:34" ht="14.25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3"/>
      <c r="AH820" s="73"/>
    </row>
    <row r="821" spans="1:34" ht="14.25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3"/>
      <c r="AH821" s="73"/>
    </row>
    <row r="822" spans="1:34" ht="14.25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3"/>
      <c r="AH822" s="73"/>
    </row>
    <row r="823" spans="1:34" ht="14.25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3"/>
      <c r="AH823" s="73"/>
    </row>
    <row r="824" spans="1:34" ht="14.25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  <c r="AH824" s="73"/>
    </row>
    <row r="825" spans="1:34" ht="14.25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73"/>
      <c r="AH825" s="73"/>
    </row>
    <row r="826" spans="1:34" ht="14.25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73"/>
      <c r="AH826" s="73"/>
    </row>
    <row r="827" spans="1:34" ht="14.25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3"/>
      <c r="AH827" s="73"/>
    </row>
    <row r="828" spans="1:34" ht="14.25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3"/>
      <c r="AH828" s="73"/>
    </row>
    <row r="829" spans="1:34" ht="14.25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  <c r="AH829" s="73"/>
    </row>
    <row r="830" spans="1:34" ht="14.25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  <c r="AH830" s="73"/>
    </row>
    <row r="831" spans="1:34" ht="14.25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3"/>
      <c r="AH831" s="73"/>
    </row>
    <row r="832" spans="1:34" ht="14.25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  <c r="AH832" s="73"/>
    </row>
    <row r="833" spans="1:34" ht="14.25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  <c r="AH833" s="73"/>
    </row>
    <row r="834" spans="1:34" ht="14.25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3"/>
      <c r="AH834" s="73"/>
    </row>
    <row r="835" spans="1:34" ht="14.25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  <c r="AH835" s="73"/>
    </row>
    <row r="836" spans="1:34" ht="14.25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  <c r="AH836" s="73"/>
    </row>
    <row r="837" spans="1:34" ht="14.25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  <c r="AH837" s="73"/>
    </row>
    <row r="838" spans="1:34" ht="14.25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  <c r="AH838" s="73"/>
    </row>
    <row r="839" spans="1:34" ht="14.25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  <c r="AH839" s="73"/>
    </row>
    <row r="840" spans="1:34" ht="14.25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  <c r="AH840" s="73"/>
    </row>
    <row r="841" spans="1:34" ht="14.25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3"/>
      <c r="AH841" s="73"/>
    </row>
    <row r="842" spans="1:34" ht="14.25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73"/>
      <c r="AH842" s="73"/>
    </row>
    <row r="843" spans="1:34" ht="14.25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73"/>
      <c r="AH843" s="73"/>
    </row>
    <row r="844" spans="1:34" ht="14.25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  <c r="AH844" s="73"/>
    </row>
    <row r="845" spans="1:34" ht="14.25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  <c r="AH845" s="73"/>
    </row>
    <row r="846" spans="1:34" ht="14.25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3"/>
      <c r="AH846" s="73"/>
    </row>
    <row r="847" spans="1:34" ht="14.25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  <c r="AH847" s="73"/>
    </row>
    <row r="848" spans="1:34" ht="14.25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  <c r="AH848" s="73"/>
    </row>
    <row r="849" spans="1:34" ht="14.25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  <c r="AH849" s="73"/>
    </row>
    <row r="850" spans="1:34" ht="14.25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  <c r="AH850" s="73"/>
    </row>
    <row r="851" spans="1:34" ht="14.25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73"/>
      <c r="AH851" s="73"/>
    </row>
    <row r="852" spans="1:34" ht="14.25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</row>
    <row r="853" spans="1:34" ht="14.25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  <c r="AH853" s="73"/>
    </row>
    <row r="854" spans="1:34" ht="14.25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3"/>
      <c r="AH854" s="73"/>
    </row>
    <row r="855" spans="1:34" ht="14.25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3"/>
      <c r="AH855" s="73"/>
    </row>
    <row r="856" spans="1:34" ht="14.25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  <c r="AH856" s="73"/>
    </row>
    <row r="857" spans="1:34" ht="14.25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  <c r="AH857" s="73"/>
    </row>
    <row r="858" spans="1:34" ht="14.25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  <c r="AH858" s="73"/>
    </row>
    <row r="859" spans="1:34" ht="14.25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73"/>
      <c r="AH859" s="73"/>
    </row>
    <row r="860" spans="1:34" ht="14.25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3"/>
      <c r="AH860" s="73"/>
    </row>
    <row r="861" spans="1:34" ht="14.25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  <c r="AH861" s="73"/>
    </row>
    <row r="862" spans="1:34" ht="14.25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3"/>
      <c r="AH862" s="73"/>
    </row>
    <row r="863" spans="1:34" ht="14.25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  <c r="AH863" s="73"/>
    </row>
    <row r="864" spans="1:34" ht="14.25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3"/>
      <c r="AH864" s="73"/>
    </row>
    <row r="865" spans="1:34" ht="14.25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3"/>
      <c r="AH865" s="73"/>
    </row>
    <row r="866" spans="1:34" ht="14.25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3"/>
      <c r="AH866" s="73"/>
    </row>
    <row r="867" spans="1:34" ht="14.25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  <c r="AH867" s="73"/>
    </row>
    <row r="868" spans="1:34" ht="14.25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3"/>
      <c r="AH868" s="73"/>
    </row>
    <row r="869" spans="1:34" ht="14.25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  <c r="AH869" s="73"/>
    </row>
    <row r="870" spans="1:34" ht="14.25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</row>
    <row r="871" spans="1:34" ht="14.25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73"/>
      <c r="AH871" s="73"/>
    </row>
    <row r="872" spans="1:34" ht="14.25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73"/>
      <c r="AH872" s="73"/>
    </row>
    <row r="873" spans="1:34" ht="14.25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73"/>
      <c r="AH873" s="73"/>
    </row>
    <row r="874" spans="1:34" ht="14.25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73"/>
      <c r="AH874" s="73"/>
    </row>
    <row r="875" spans="1:34" ht="14.25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3"/>
      <c r="AH875" s="73"/>
    </row>
    <row r="876" spans="1:34" ht="14.25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73"/>
      <c r="AH876" s="73"/>
    </row>
    <row r="877" spans="1:34" ht="14.25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73"/>
      <c r="AH877" s="73"/>
    </row>
    <row r="878" spans="1:34" ht="14.25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73"/>
      <c r="AH878" s="73"/>
    </row>
    <row r="879" spans="1:34" ht="14.25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73"/>
      <c r="AH879" s="73"/>
    </row>
    <row r="880" spans="1:34" ht="14.25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73"/>
      <c r="AH880" s="73"/>
    </row>
    <row r="881" spans="1:34" ht="14.25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  <c r="AH881" s="73"/>
    </row>
    <row r="882" spans="1:34" ht="14.25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  <c r="AH882" s="73"/>
    </row>
    <row r="883" spans="1:34" ht="14.25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73"/>
      <c r="AH883" s="73"/>
    </row>
    <row r="884" spans="1:34" ht="14.25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73"/>
      <c r="AH884" s="73"/>
    </row>
    <row r="885" spans="1:34" ht="14.25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73"/>
      <c r="AH885" s="73"/>
    </row>
    <row r="886" spans="1:34" ht="14.25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73"/>
      <c r="AH886" s="73"/>
    </row>
    <row r="887" spans="1:34" ht="14.25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73"/>
      <c r="AH887" s="73"/>
    </row>
    <row r="888" spans="1:34" ht="14.25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73"/>
      <c r="AH888" s="73"/>
    </row>
    <row r="889" spans="1:34" ht="14.25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  <c r="AH889" s="73"/>
    </row>
    <row r="890" spans="1:34" ht="14.25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3"/>
      <c r="AH890" s="73"/>
    </row>
    <row r="891" spans="1:34" ht="14.25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73"/>
      <c r="AH891" s="73"/>
    </row>
    <row r="892" spans="1:34" ht="14.25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73"/>
      <c r="AH892" s="73"/>
    </row>
    <row r="893" spans="1:34" ht="14.25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73"/>
      <c r="AH893" s="73"/>
    </row>
    <row r="894" spans="1:34" ht="14.25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73"/>
      <c r="AH894" s="73"/>
    </row>
    <row r="895" spans="1:34" ht="14.25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73"/>
      <c r="AH895" s="73"/>
    </row>
    <row r="896" spans="1:34" ht="14.25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73"/>
      <c r="AH896" s="73"/>
    </row>
    <row r="897" spans="1:34" ht="14.25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73"/>
      <c r="AH897" s="73"/>
    </row>
    <row r="898" spans="1:34" ht="14.25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73"/>
      <c r="AH898" s="73"/>
    </row>
    <row r="899" spans="1:34" ht="14.25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73"/>
      <c r="AH899" s="73"/>
    </row>
    <row r="900" spans="1:34" ht="14.25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73"/>
      <c r="AH900" s="73"/>
    </row>
    <row r="901" spans="1:34" ht="14.25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73"/>
      <c r="AH901" s="73"/>
    </row>
    <row r="902" spans="1:34" ht="14.25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73"/>
      <c r="AH902" s="73"/>
    </row>
    <row r="903" spans="1:34" ht="14.25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73"/>
      <c r="AH903" s="73"/>
    </row>
    <row r="904" spans="1:34" ht="14.25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73"/>
      <c r="AH904" s="73"/>
    </row>
    <row r="905" spans="1:34" ht="14.25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73"/>
      <c r="AH905" s="73"/>
    </row>
    <row r="906" spans="1:34" ht="14.25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73"/>
      <c r="AH906" s="73"/>
    </row>
    <row r="907" spans="1:34" ht="14.25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73"/>
      <c r="AH907" s="73"/>
    </row>
    <row r="908" spans="1:34" ht="14.25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73"/>
      <c r="AH908" s="73"/>
    </row>
    <row r="909" spans="1:34" ht="14.25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73"/>
      <c r="AH909" s="73"/>
    </row>
    <row r="910" spans="1:34" ht="14.25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73"/>
      <c r="AH910" s="73"/>
    </row>
    <row r="911" spans="1:34" ht="14.25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73"/>
      <c r="AH911" s="73"/>
    </row>
    <row r="912" spans="1:34" ht="14.25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73"/>
      <c r="AH912" s="73"/>
    </row>
    <row r="913" spans="1:34" ht="14.25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73"/>
      <c r="AH913" s="73"/>
    </row>
    <row r="914" spans="1:34" ht="14.25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73"/>
      <c r="AH914" s="73"/>
    </row>
    <row r="915" spans="1:34" ht="14.25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73"/>
      <c r="AH915" s="73"/>
    </row>
    <row r="916" spans="1:34" ht="14.25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73"/>
      <c r="AH916" s="73"/>
    </row>
    <row r="917" spans="1:34" ht="14.25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73"/>
      <c r="AH917" s="73"/>
    </row>
    <row r="918" spans="1:34" ht="14.25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73"/>
      <c r="AH918" s="73"/>
    </row>
    <row r="919" spans="1:34" ht="14.25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73"/>
      <c r="AH919" s="73"/>
    </row>
    <row r="920" spans="1:34" ht="14.25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73"/>
      <c r="AH920" s="73"/>
    </row>
    <row r="921" spans="1:34" ht="14.25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73"/>
      <c r="AH921" s="73"/>
    </row>
    <row r="922" spans="1:34" ht="14.25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73"/>
      <c r="AH922" s="73"/>
    </row>
    <row r="923" spans="1:34" ht="14.25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73"/>
      <c r="AH923" s="73"/>
    </row>
    <row r="924" spans="1:34" ht="14.25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73"/>
      <c r="AH924" s="73"/>
    </row>
    <row r="925" spans="1:34" ht="14.25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73"/>
      <c r="AH925" s="73"/>
    </row>
    <row r="926" spans="1:34" ht="14.25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73"/>
      <c r="AH926" s="73"/>
    </row>
    <row r="927" spans="1:34" ht="14.25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73"/>
      <c r="AH927" s="73"/>
    </row>
    <row r="928" spans="1:34" ht="14.25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73"/>
      <c r="AH928" s="73"/>
    </row>
    <row r="929" spans="1:34" ht="14.25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73"/>
      <c r="AH929" s="73"/>
    </row>
    <row r="930" spans="1:34" ht="14.25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73"/>
      <c r="AH930" s="73"/>
    </row>
    <row r="931" spans="1:34" ht="14.25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73"/>
      <c r="AH931" s="73"/>
    </row>
    <row r="932" spans="1:34" ht="14.25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73"/>
      <c r="AH932" s="73"/>
    </row>
    <row r="933" spans="1:34" ht="14.25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73"/>
      <c r="AH933" s="73"/>
    </row>
    <row r="934" spans="1:34" ht="14.25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73"/>
      <c r="AH934" s="73"/>
    </row>
    <row r="935" spans="1:34" ht="14.25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73"/>
      <c r="AH935" s="73"/>
    </row>
    <row r="936" spans="1:34" ht="14.25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73"/>
      <c r="AH936" s="73"/>
    </row>
    <row r="937" spans="1:34" ht="14.25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  <c r="AH937" s="73"/>
    </row>
    <row r="938" spans="1:34" ht="14.25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3"/>
      <c r="AH938" s="73"/>
    </row>
    <row r="939" spans="1:34" ht="14.25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3"/>
      <c r="AH939" s="73"/>
    </row>
    <row r="940" spans="1:34" ht="14.25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3"/>
      <c r="AH940" s="73"/>
    </row>
    <row r="941" spans="1:34" ht="14.25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  <c r="AH941" s="73"/>
    </row>
    <row r="942" spans="1:34" ht="14.25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73"/>
      <c r="AH942" s="73"/>
    </row>
    <row r="943" spans="1:34" ht="14.25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73"/>
      <c r="AH943" s="73"/>
    </row>
    <row r="944" spans="1:34" ht="14.25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73"/>
      <c r="AH944" s="73"/>
    </row>
    <row r="945" spans="1:34" ht="14.25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  <c r="AE945" s="73"/>
      <c r="AF945" s="73"/>
      <c r="AG945" s="73"/>
      <c r="AH945" s="73"/>
    </row>
    <row r="946" spans="1:34" ht="14.25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73"/>
      <c r="AH946" s="73"/>
    </row>
    <row r="947" spans="1:34" ht="14.25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73"/>
      <c r="AH947" s="73"/>
    </row>
    <row r="948" spans="1:34" ht="14.25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73"/>
      <c r="AH948" s="73"/>
    </row>
    <row r="949" spans="1:34" ht="14.25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73"/>
      <c r="AH949" s="73"/>
    </row>
    <row r="950" spans="1:34" ht="14.25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73"/>
      <c r="AH950" s="73"/>
    </row>
    <row r="951" spans="1:34" ht="14.25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73"/>
      <c r="AH951" s="73"/>
    </row>
    <row r="952" spans="1:34" ht="14.25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73"/>
      <c r="AH952" s="73"/>
    </row>
    <row r="953" spans="1:34" ht="14.25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  <c r="AE953" s="73"/>
      <c r="AF953" s="73"/>
      <c r="AG953" s="73"/>
      <c r="AH953" s="73"/>
    </row>
    <row r="954" spans="1:34" ht="14.25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73"/>
      <c r="AH954" s="73"/>
    </row>
    <row r="955" spans="1:34" ht="14.25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73"/>
      <c r="AH955" s="73"/>
    </row>
    <row r="956" spans="1:34" ht="14.25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73"/>
      <c r="AH956" s="73"/>
    </row>
    <row r="957" spans="1:34" ht="14.25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73"/>
      <c r="AH957" s="73"/>
    </row>
    <row r="958" spans="1:34" ht="14.25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73"/>
      <c r="AH958" s="73"/>
    </row>
    <row r="959" spans="1:34" ht="14.25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73"/>
      <c r="AH959" s="73"/>
    </row>
    <row r="960" spans="1:34" ht="14.25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73"/>
      <c r="AH960" s="73"/>
    </row>
    <row r="961" spans="1:34" ht="14.25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  <c r="AE961" s="73"/>
      <c r="AF961" s="73"/>
      <c r="AG961" s="73"/>
      <c r="AH961" s="73"/>
    </row>
    <row r="962" spans="1:34" ht="14.25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  <c r="AE962" s="73"/>
      <c r="AF962" s="73"/>
      <c r="AG962" s="73"/>
      <c r="AH962" s="73"/>
    </row>
    <row r="963" spans="1:34" ht="14.25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73"/>
      <c r="AH963" s="73"/>
    </row>
    <row r="964" spans="1:34" ht="14.25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73"/>
      <c r="AH964" s="73"/>
    </row>
    <row r="965" spans="1:34" ht="14.25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73"/>
      <c r="AH965" s="73"/>
    </row>
    <row r="966" spans="1:34" ht="14.25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73"/>
      <c r="AH966" s="73"/>
    </row>
    <row r="967" spans="1:34" ht="14.25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73"/>
      <c r="AH967" s="73"/>
    </row>
    <row r="968" spans="1:34" ht="14.25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73"/>
      <c r="AH968" s="73"/>
    </row>
    <row r="969" spans="1:34" ht="14.25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73"/>
      <c r="AH969" s="73"/>
    </row>
    <row r="970" spans="1:34" ht="14.25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73"/>
      <c r="AH970" s="73"/>
    </row>
    <row r="971" spans="1:34" ht="14.25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73"/>
      <c r="AH971" s="73"/>
    </row>
    <row r="972" spans="1:34" ht="14.25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73"/>
      <c r="AH972" s="73"/>
    </row>
    <row r="973" spans="1:34" ht="14.25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73"/>
      <c r="AH973" s="73"/>
    </row>
    <row r="974" spans="1:34" ht="14.25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73"/>
      <c r="AH974" s="73"/>
    </row>
    <row r="975" spans="1:34" ht="14.25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73"/>
      <c r="AH975" s="73"/>
    </row>
    <row r="976" spans="1:34" ht="14.25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73"/>
      <c r="AH976" s="73"/>
    </row>
    <row r="977" spans="1:34" ht="14.25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73"/>
      <c r="AH977" s="73"/>
    </row>
    <row r="978" spans="1:34" ht="14.25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73"/>
      <c r="AH978" s="73"/>
    </row>
    <row r="979" spans="1:34" ht="14.25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  <c r="AE979" s="73"/>
      <c r="AF979" s="73"/>
      <c r="AG979" s="73"/>
      <c r="AH979" s="73"/>
    </row>
    <row r="980" spans="1:34" ht="14.25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73"/>
      <c r="AH980" s="73"/>
    </row>
    <row r="981" spans="1:34" ht="14.25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73"/>
      <c r="AH981" s="73"/>
    </row>
    <row r="982" spans="1:34" ht="14.25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73"/>
      <c r="AH982" s="73"/>
    </row>
    <row r="983" spans="1:34" ht="14.25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73"/>
      <c r="AH983" s="73"/>
    </row>
    <row r="984" spans="1:34" ht="14.25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73"/>
      <c r="AH984" s="73"/>
    </row>
    <row r="985" spans="1:34" ht="14.25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73"/>
      <c r="AH985" s="73"/>
    </row>
    <row r="986" spans="1:34" ht="14.25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3"/>
      <c r="AH986" s="73"/>
    </row>
    <row r="987" spans="1:34" ht="14.25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73"/>
      <c r="AH987" s="73"/>
    </row>
    <row r="988" spans="1:34" ht="14.25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73"/>
      <c r="AH988" s="73"/>
    </row>
    <row r="989" spans="1:34" ht="14.25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73"/>
      <c r="AH989" s="73"/>
    </row>
    <row r="990" spans="1:34" ht="14.25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73"/>
      <c r="AH990" s="73"/>
    </row>
    <row r="991" spans="1:34" ht="14.25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73"/>
      <c r="AH991" s="73"/>
    </row>
    <row r="992" spans="1:34" ht="14.25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73"/>
      <c r="AH992" s="73"/>
    </row>
    <row r="993" spans="1:34" ht="14.25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73"/>
      <c r="AH993" s="73"/>
    </row>
    <row r="994" spans="1:34" ht="14.25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73"/>
      <c r="AH994" s="73"/>
    </row>
    <row r="995" spans="1:34" ht="14.25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  <c r="AE995" s="73"/>
      <c r="AF995" s="73"/>
      <c r="AG995" s="73"/>
      <c r="AH995" s="73"/>
    </row>
    <row r="996" spans="1:34" ht="14.25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  <c r="AE996" s="73"/>
      <c r="AF996" s="73"/>
      <c r="AG996" s="73"/>
      <c r="AH996" s="73"/>
    </row>
    <row r="997" spans="1:34" ht="14.25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73"/>
      <c r="AH997" s="73"/>
    </row>
    <row r="998" spans="1:34" ht="14.25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73"/>
      <c r="AH998" s="73"/>
    </row>
    <row r="999" spans="1:34" ht="14.25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  <c r="AE999" s="73"/>
      <c r="AF999" s="73"/>
      <c r="AG999" s="73"/>
      <c r="AH999" s="73"/>
    </row>
    <row r="1000" spans="1:34" ht="14.25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73"/>
      <c r="AH1000" s="73"/>
    </row>
  </sheetData>
  <mergeCells count="4">
    <mergeCell ref="A1:P1"/>
    <mergeCell ref="A2:B2"/>
    <mergeCell ref="C2:K2"/>
    <mergeCell ref="L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2.625" defaultRowHeight="15" customHeight="1"/>
  <cols>
    <col min="1" max="1" width="14.875" customWidth="1"/>
    <col min="2" max="2" width="25.375" customWidth="1"/>
    <col min="3" max="3" width="29.5" customWidth="1"/>
    <col min="4" max="4" width="16" customWidth="1"/>
    <col min="5" max="5" width="16.25" customWidth="1"/>
    <col min="6" max="6" width="15.5" customWidth="1"/>
    <col min="7" max="7" width="17.625" customWidth="1"/>
    <col min="8" max="26" width="9.375" customWidth="1"/>
  </cols>
  <sheetData>
    <row r="1" spans="1:7" ht="14.25" customHeight="1">
      <c r="A1" s="75" t="s">
        <v>232</v>
      </c>
      <c r="B1" s="75" t="s">
        <v>233</v>
      </c>
      <c r="C1" s="75" t="s">
        <v>177</v>
      </c>
      <c r="D1" s="76"/>
      <c r="E1" s="76"/>
      <c r="F1" s="76"/>
      <c r="G1" s="76"/>
    </row>
    <row r="2" spans="1:7" ht="30" customHeight="1">
      <c r="A2" s="77"/>
      <c r="B2" s="77"/>
      <c r="C2" s="77"/>
    </row>
    <row r="3" spans="1:7" ht="30" customHeight="1">
      <c r="A3" s="77"/>
      <c r="B3" s="77"/>
      <c r="C3" s="77"/>
    </row>
    <row r="4" spans="1:7" ht="30" customHeight="1">
      <c r="A4" s="77"/>
      <c r="B4" s="77"/>
      <c r="C4" s="77"/>
    </row>
    <row r="5" spans="1:7" ht="30" customHeight="1">
      <c r="A5" s="77"/>
      <c r="B5" s="77"/>
      <c r="C5" s="77"/>
    </row>
    <row r="6" spans="1:7" ht="30" customHeight="1">
      <c r="A6" s="77"/>
      <c r="B6" s="77"/>
      <c r="C6" s="77"/>
    </row>
    <row r="7" spans="1:7" ht="30" customHeight="1">
      <c r="A7" s="77"/>
      <c r="B7" s="77"/>
      <c r="C7" s="77"/>
    </row>
    <row r="8" spans="1:7" ht="30" customHeight="1">
      <c r="A8" s="77"/>
      <c r="B8" s="77"/>
      <c r="C8" s="77"/>
    </row>
    <row r="9" spans="1:7" ht="30" customHeight="1">
      <c r="A9" s="77"/>
      <c r="B9" s="77"/>
      <c r="C9" s="77"/>
    </row>
    <row r="10" spans="1:7" ht="30" customHeight="1">
      <c r="A10" s="77"/>
      <c r="B10" s="77"/>
      <c r="C10" s="77"/>
    </row>
    <row r="11" spans="1:7" ht="14.25" customHeight="1"/>
    <row r="12" spans="1:7" ht="14.25" customHeight="1"/>
    <row r="13" spans="1:7" ht="14.25" customHeight="1"/>
    <row r="14" spans="1:7" ht="14.25" customHeight="1"/>
    <row r="15" spans="1:7" ht="14.25" customHeight="1"/>
    <row r="16" spans="1:7" ht="57" customHeight="1">
      <c r="A16" s="141" t="s">
        <v>234</v>
      </c>
      <c r="B16" s="78" t="s">
        <v>235</v>
      </c>
      <c r="C16" s="75" t="s">
        <v>232</v>
      </c>
      <c r="D16" s="78" t="s">
        <v>236</v>
      </c>
      <c r="E16" s="78" t="s">
        <v>237</v>
      </c>
      <c r="F16" s="78" t="s">
        <v>238</v>
      </c>
      <c r="G16" s="78" t="s">
        <v>239</v>
      </c>
    </row>
    <row r="17" spans="1:7" ht="14.25" customHeight="1">
      <c r="A17" s="142"/>
      <c r="B17" s="140"/>
      <c r="C17" s="77"/>
      <c r="D17" s="77"/>
      <c r="E17" s="77"/>
      <c r="F17" s="77"/>
      <c r="G17" s="77"/>
    </row>
    <row r="18" spans="1:7" ht="14.25" customHeight="1">
      <c r="A18" s="142"/>
      <c r="B18" s="123"/>
      <c r="C18" s="77"/>
      <c r="D18" s="77"/>
      <c r="E18" s="77"/>
      <c r="F18" s="77"/>
      <c r="G18" s="77"/>
    </row>
    <row r="19" spans="1:7" ht="14.25" customHeight="1">
      <c r="A19" s="142"/>
      <c r="B19" s="124"/>
      <c r="C19" s="77"/>
      <c r="D19" s="77"/>
      <c r="E19" s="77"/>
      <c r="F19" s="77"/>
      <c r="G19" s="77"/>
    </row>
    <row r="20" spans="1:7" ht="14.25" customHeight="1">
      <c r="A20" s="142"/>
      <c r="B20" s="140"/>
      <c r="C20" s="77"/>
      <c r="D20" s="77"/>
      <c r="E20" s="77"/>
      <c r="F20" s="77"/>
      <c r="G20" s="77"/>
    </row>
    <row r="21" spans="1:7" ht="14.25" customHeight="1">
      <c r="A21" s="142"/>
      <c r="B21" s="123"/>
      <c r="C21" s="77"/>
      <c r="D21" s="77"/>
      <c r="E21" s="77"/>
      <c r="F21" s="77"/>
      <c r="G21" s="77"/>
    </row>
    <row r="22" spans="1:7" ht="14.25" customHeight="1">
      <c r="A22" s="142"/>
      <c r="B22" s="124"/>
      <c r="C22" s="77"/>
      <c r="D22" s="77"/>
      <c r="E22" s="77"/>
      <c r="F22" s="77"/>
      <c r="G22" s="77"/>
    </row>
    <row r="23" spans="1:7" ht="14.25" customHeight="1">
      <c r="A23" s="142"/>
      <c r="B23" s="140"/>
      <c r="C23" s="77"/>
      <c r="D23" s="77"/>
      <c r="E23" s="77"/>
      <c r="F23" s="77"/>
      <c r="G23" s="77"/>
    </row>
    <row r="24" spans="1:7" ht="14.25" customHeight="1">
      <c r="A24" s="142"/>
      <c r="B24" s="123"/>
      <c r="C24" s="77"/>
      <c r="D24" s="77"/>
      <c r="E24" s="77"/>
      <c r="F24" s="77"/>
      <c r="G24" s="77"/>
    </row>
    <row r="25" spans="1:7" ht="14.25" customHeight="1">
      <c r="A25" s="142"/>
      <c r="B25" s="124"/>
      <c r="C25" s="77"/>
      <c r="D25" s="77"/>
      <c r="E25" s="77"/>
      <c r="F25" s="77"/>
      <c r="G25" s="77"/>
    </row>
    <row r="26" spans="1:7" ht="14.25" customHeight="1">
      <c r="A26" s="142"/>
      <c r="B26" s="140"/>
      <c r="C26" s="77"/>
      <c r="D26" s="77"/>
      <c r="E26" s="77"/>
      <c r="F26" s="77"/>
      <c r="G26" s="77"/>
    </row>
    <row r="27" spans="1:7" ht="14.25" customHeight="1">
      <c r="A27" s="142"/>
      <c r="B27" s="123"/>
      <c r="C27" s="77"/>
      <c r="D27" s="77"/>
      <c r="E27" s="77"/>
      <c r="F27" s="77"/>
      <c r="G27" s="77"/>
    </row>
    <row r="28" spans="1:7" ht="14.25" customHeight="1">
      <c r="A28" s="142"/>
      <c r="B28" s="124"/>
      <c r="C28" s="77"/>
      <c r="D28" s="77"/>
      <c r="E28" s="77"/>
      <c r="F28" s="77"/>
      <c r="G28" s="77"/>
    </row>
    <row r="29" spans="1:7" ht="14.25" customHeight="1">
      <c r="A29" s="142"/>
      <c r="B29" s="140"/>
      <c r="C29" s="77"/>
      <c r="D29" s="77"/>
      <c r="E29" s="77"/>
      <c r="F29" s="77"/>
      <c r="G29" s="77"/>
    </row>
    <row r="30" spans="1:7" ht="14.25" customHeight="1">
      <c r="A30" s="142"/>
      <c r="B30" s="123"/>
      <c r="C30" s="77"/>
      <c r="D30" s="77"/>
      <c r="E30" s="77"/>
      <c r="F30" s="77"/>
      <c r="G30" s="77"/>
    </row>
    <row r="31" spans="1:7" ht="14.25" customHeight="1">
      <c r="A31" s="142"/>
      <c r="B31" s="124"/>
      <c r="C31" s="77"/>
      <c r="D31" s="77"/>
      <c r="E31" s="77"/>
      <c r="F31" s="77"/>
      <c r="G31" s="77"/>
    </row>
    <row r="32" spans="1:7" ht="14.25" customHeight="1">
      <c r="A32" s="142"/>
      <c r="B32" s="140"/>
      <c r="C32" s="77"/>
      <c r="D32" s="77"/>
      <c r="E32" s="77"/>
      <c r="F32" s="77"/>
      <c r="G32" s="77"/>
    </row>
    <row r="33" spans="1:7" ht="14.25" customHeight="1">
      <c r="A33" s="142"/>
      <c r="B33" s="123"/>
      <c r="C33" s="77"/>
      <c r="D33" s="77"/>
      <c r="E33" s="77"/>
      <c r="F33" s="77"/>
      <c r="G33" s="77"/>
    </row>
    <row r="34" spans="1:7" ht="14.25" customHeight="1">
      <c r="A34" s="142"/>
      <c r="B34" s="124"/>
      <c r="C34" s="77"/>
      <c r="D34" s="77"/>
      <c r="E34" s="77"/>
      <c r="F34" s="77"/>
      <c r="G34" s="77"/>
    </row>
    <row r="35" spans="1:7" ht="14.25" customHeight="1">
      <c r="A35" s="142"/>
      <c r="B35" s="140"/>
      <c r="C35" s="77"/>
      <c r="D35" s="77"/>
      <c r="E35" s="77"/>
      <c r="F35" s="77"/>
      <c r="G35" s="77"/>
    </row>
    <row r="36" spans="1:7" ht="14.25" customHeight="1">
      <c r="A36" s="142"/>
      <c r="B36" s="123"/>
      <c r="C36" s="77"/>
      <c r="D36" s="77"/>
      <c r="E36" s="77"/>
      <c r="F36" s="77"/>
      <c r="G36" s="77"/>
    </row>
    <row r="37" spans="1:7" ht="14.25" customHeight="1">
      <c r="A37" s="142"/>
      <c r="B37" s="124"/>
      <c r="C37" s="77"/>
      <c r="D37" s="77"/>
      <c r="E37" s="77"/>
      <c r="F37" s="77"/>
      <c r="G37" s="77"/>
    </row>
    <row r="38" spans="1:7" ht="14.25" customHeight="1">
      <c r="A38" s="142"/>
      <c r="B38" s="140"/>
      <c r="C38" s="77"/>
      <c r="D38" s="77"/>
      <c r="E38" s="77"/>
      <c r="F38" s="77"/>
      <c r="G38" s="77"/>
    </row>
    <row r="39" spans="1:7" ht="14.25" customHeight="1">
      <c r="A39" s="142"/>
      <c r="B39" s="123"/>
      <c r="C39" s="77"/>
      <c r="D39" s="77"/>
      <c r="E39" s="77"/>
      <c r="F39" s="77"/>
      <c r="G39" s="77"/>
    </row>
    <row r="40" spans="1:7" ht="14.25" customHeight="1">
      <c r="A40" s="143"/>
      <c r="B40" s="124"/>
      <c r="C40" s="77"/>
      <c r="D40" s="77"/>
      <c r="E40" s="77"/>
      <c r="F40" s="77"/>
      <c r="G40" s="77"/>
    </row>
    <row r="41" spans="1:7" ht="14.25" customHeight="1"/>
    <row r="42" spans="1:7" ht="14.25" customHeight="1"/>
    <row r="43" spans="1:7" ht="14.25" customHeight="1"/>
    <row r="44" spans="1:7" ht="14.25" customHeight="1"/>
    <row r="45" spans="1:7" ht="14.25" customHeight="1"/>
    <row r="46" spans="1:7" ht="14.25" customHeight="1"/>
    <row r="47" spans="1:7" ht="14.25" customHeight="1"/>
    <row r="48" spans="1: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35:B37"/>
    <mergeCell ref="B38:B40"/>
    <mergeCell ref="A16:A40"/>
    <mergeCell ref="B17:B19"/>
    <mergeCell ref="B20:B22"/>
    <mergeCell ref="B23:B25"/>
    <mergeCell ref="B26:B28"/>
    <mergeCell ref="B29:B31"/>
    <mergeCell ref="B32:B3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baseColWidth="10" defaultColWidth="12.625" defaultRowHeight="15" customHeight="1"/>
  <cols>
    <col min="1" max="4" width="9.375" customWidth="1"/>
    <col min="5" max="5" width="12.125" customWidth="1"/>
    <col min="6" max="26" width="9.375" customWidth="1"/>
  </cols>
  <sheetData>
    <row r="1" spans="1:5" ht="14.25" customHeight="1">
      <c r="A1" s="144" t="s">
        <v>240</v>
      </c>
      <c r="B1" s="139"/>
      <c r="C1" s="139"/>
      <c r="D1" s="139"/>
      <c r="E1" s="137"/>
    </row>
    <row r="2" spans="1:5" ht="57" customHeight="1">
      <c r="A2" s="78" t="s">
        <v>241</v>
      </c>
      <c r="B2" s="144" t="s">
        <v>176</v>
      </c>
      <c r="C2" s="137"/>
      <c r="D2" s="144" t="s">
        <v>242</v>
      </c>
      <c r="E2" s="137"/>
    </row>
    <row r="3" spans="1:5" ht="36.75" customHeight="1">
      <c r="A3" s="79" t="s">
        <v>243</v>
      </c>
      <c r="B3" s="145"/>
      <c r="C3" s="137"/>
      <c r="D3" s="145" t="s">
        <v>239</v>
      </c>
      <c r="E3" s="137"/>
    </row>
    <row r="4" spans="1:5" ht="18.75" customHeight="1">
      <c r="A4" s="78" t="s">
        <v>244</v>
      </c>
      <c r="B4" s="144" t="s">
        <v>245</v>
      </c>
      <c r="C4" s="139"/>
      <c r="D4" s="139"/>
      <c r="E4" s="137"/>
    </row>
    <row r="5" spans="1:5" ht="14.25" customHeight="1">
      <c r="A5" s="146"/>
      <c r="B5" s="139"/>
      <c r="C5" s="139"/>
      <c r="D5" s="139"/>
      <c r="E5" s="137"/>
    </row>
    <row r="6" spans="1:5" ht="14.25" customHeight="1">
      <c r="A6" s="144" t="s">
        <v>246</v>
      </c>
      <c r="B6" s="139"/>
      <c r="C6" s="137"/>
      <c r="D6" s="144" t="s">
        <v>247</v>
      </c>
      <c r="E6" s="137"/>
    </row>
    <row r="7" spans="1:5" ht="18" customHeight="1">
      <c r="A7" s="80" t="s">
        <v>248</v>
      </c>
      <c r="B7" s="145" t="s">
        <v>249</v>
      </c>
      <c r="C7" s="137"/>
      <c r="D7" s="145" t="s">
        <v>250</v>
      </c>
      <c r="E7" s="137"/>
    </row>
    <row r="8" spans="1:5" ht="18" customHeight="1">
      <c r="A8" s="80" t="s">
        <v>251</v>
      </c>
      <c r="B8" s="145" t="s">
        <v>252</v>
      </c>
      <c r="C8" s="137"/>
      <c r="D8" s="145" t="s">
        <v>250</v>
      </c>
      <c r="E8" s="137"/>
    </row>
    <row r="9" spans="1:5" ht="18.75" customHeight="1">
      <c r="A9" s="144" t="s">
        <v>253</v>
      </c>
      <c r="B9" s="139"/>
      <c r="C9" s="139"/>
      <c r="D9" s="139"/>
      <c r="E9" s="137"/>
    </row>
    <row r="10" spans="1:5" ht="40.5" customHeight="1">
      <c r="A10" s="146" t="s">
        <v>254</v>
      </c>
      <c r="B10" s="139"/>
      <c r="C10" s="139"/>
      <c r="D10" s="139"/>
      <c r="E10" s="137"/>
    </row>
    <row r="11" spans="1:5" ht="14.25" customHeight="1">
      <c r="A11" s="144" t="s">
        <v>255</v>
      </c>
      <c r="B11" s="139"/>
      <c r="C11" s="139"/>
      <c r="D11" s="139"/>
      <c r="E11" s="137"/>
    </row>
    <row r="12" spans="1:5" ht="14.25" customHeight="1">
      <c r="A12" s="81" t="s">
        <v>256</v>
      </c>
      <c r="B12" s="79" t="s">
        <v>257</v>
      </c>
      <c r="C12" s="82">
        <v>0.9</v>
      </c>
      <c r="D12" s="79" t="s">
        <v>258</v>
      </c>
      <c r="E12" s="82">
        <v>1</v>
      </c>
    </row>
    <row r="13" spans="1:5" ht="14.25" customHeight="1">
      <c r="A13" s="83" t="s">
        <v>259</v>
      </c>
      <c r="B13" s="79" t="s">
        <v>257</v>
      </c>
      <c r="C13" s="82">
        <v>0.5</v>
      </c>
      <c r="D13" s="79" t="s">
        <v>258</v>
      </c>
      <c r="E13" s="82">
        <v>0.8</v>
      </c>
    </row>
    <row r="14" spans="1:5" ht="14.25" customHeight="1">
      <c r="A14" s="84" t="s">
        <v>260</v>
      </c>
      <c r="B14" s="79" t="s">
        <v>257</v>
      </c>
      <c r="C14" s="79">
        <v>0</v>
      </c>
      <c r="D14" s="79" t="s">
        <v>258</v>
      </c>
      <c r="E14" s="82">
        <v>0.5</v>
      </c>
    </row>
    <row r="15" spans="1:5" ht="14.25" customHeight="1">
      <c r="A15" s="85"/>
      <c r="B15" s="85"/>
      <c r="C15" s="85"/>
      <c r="D15" s="85"/>
      <c r="E15" s="86"/>
    </row>
    <row r="16" spans="1:5" ht="14.25" customHeight="1">
      <c r="A16" s="85"/>
      <c r="B16" s="85"/>
      <c r="C16" s="85"/>
      <c r="D16" s="85"/>
      <c r="E16" s="86"/>
    </row>
    <row r="17" spans="1:5" ht="14.25" customHeight="1">
      <c r="A17" s="147" t="s">
        <v>261</v>
      </c>
      <c r="B17" s="117"/>
      <c r="C17" s="117"/>
      <c r="D17" s="117"/>
      <c r="E17" s="118"/>
    </row>
    <row r="18" spans="1:5" ht="14.25" customHeight="1">
      <c r="A18" s="147" t="s">
        <v>262</v>
      </c>
      <c r="B18" s="148"/>
      <c r="C18" s="87" t="s">
        <v>263</v>
      </c>
      <c r="D18" s="87" t="s">
        <v>264</v>
      </c>
      <c r="E18" s="87" t="s">
        <v>265</v>
      </c>
    </row>
    <row r="19" spans="1:5" ht="14.25" customHeight="1">
      <c r="A19" s="149" t="s">
        <v>266</v>
      </c>
      <c r="B19" s="137"/>
      <c r="C19" s="88"/>
      <c r="D19" s="88"/>
      <c r="E19" s="88">
        <f>D19-C19</f>
        <v>0</v>
      </c>
    </row>
    <row r="20" spans="1:5" ht="14.25" customHeight="1">
      <c r="A20" s="145" t="s">
        <v>267</v>
      </c>
      <c r="B20" s="137"/>
      <c r="C20" s="82"/>
      <c r="D20" s="82"/>
      <c r="E20" s="82">
        <f>D20-C20</f>
        <v>0</v>
      </c>
    </row>
    <row r="21" spans="1:5" ht="14.25" customHeight="1">
      <c r="A21" s="149" t="s">
        <v>268</v>
      </c>
      <c r="B21" s="137"/>
      <c r="C21" s="88"/>
      <c r="D21" s="88"/>
      <c r="E21" s="88">
        <f>D21-C21</f>
        <v>0</v>
      </c>
    </row>
    <row r="22" spans="1:5" ht="14.25" customHeight="1">
      <c r="A22" s="145" t="s">
        <v>269</v>
      </c>
      <c r="B22" s="137"/>
      <c r="C22" s="82"/>
      <c r="D22" s="82"/>
      <c r="E22" s="82">
        <f>D22-C22</f>
        <v>0</v>
      </c>
    </row>
    <row r="23" spans="1:5" ht="14.25" customHeight="1">
      <c r="A23" s="89" t="s">
        <v>270</v>
      </c>
      <c r="B23" s="90" t="s">
        <v>271</v>
      </c>
      <c r="C23" s="87" t="s">
        <v>272</v>
      </c>
      <c r="D23" s="87" t="s">
        <v>273</v>
      </c>
      <c r="E23" s="87" t="s">
        <v>274</v>
      </c>
    </row>
    <row r="24" spans="1:5" ht="14.25" customHeight="1">
      <c r="A24" s="91"/>
      <c r="B24" s="91"/>
      <c r="C24" s="91"/>
      <c r="D24" s="83" t="s">
        <v>275</v>
      </c>
      <c r="E24" s="92">
        <v>43466</v>
      </c>
    </row>
    <row r="25" spans="1:5" ht="14.25" customHeight="1">
      <c r="A25" s="79"/>
      <c r="B25" s="79"/>
      <c r="C25" s="79"/>
      <c r="D25" s="81" t="s">
        <v>276</v>
      </c>
      <c r="E25" s="93">
        <v>43617</v>
      </c>
    </row>
    <row r="26" spans="1:5" ht="14.25" customHeight="1">
      <c r="A26" s="94" t="s">
        <v>277</v>
      </c>
      <c r="B26" s="95" t="s">
        <v>278</v>
      </c>
      <c r="C26" s="87" t="s">
        <v>272</v>
      </c>
      <c r="D26" s="87" t="s">
        <v>273</v>
      </c>
      <c r="E26" s="87" t="s">
        <v>274</v>
      </c>
    </row>
    <row r="27" spans="1:5" ht="14.25" customHeight="1">
      <c r="A27" s="91"/>
      <c r="B27" s="91"/>
      <c r="C27" s="91"/>
      <c r="D27" s="96" t="s">
        <v>279</v>
      </c>
      <c r="E27" s="92">
        <v>43466</v>
      </c>
    </row>
    <row r="28" spans="1:5" ht="14.25" customHeight="1">
      <c r="A28" s="79"/>
      <c r="B28" s="79"/>
      <c r="C28" s="79"/>
      <c r="D28" s="81" t="s">
        <v>276</v>
      </c>
      <c r="E28" s="93">
        <v>43617</v>
      </c>
    </row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2">
    <mergeCell ref="A18:B18"/>
    <mergeCell ref="A19:B19"/>
    <mergeCell ref="A20:B20"/>
    <mergeCell ref="A21:B21"/>
    <mergeCell ref="A22:B22"/>
    <mergeCell ref="B4:E4"/>
    <mergeCell ref="A5:E5"/>
    <mergeCell ref="A10:E10"/>
    <mergeCell ref="A11:E11"/>
    <mergeCell ref="A17:E17"/>
    <mergeCell ref="A6:C6"/>
    <mergeCell ref="D6:E6"/>
    <mergeCell ref="B7:C7"/>
    <mergeCell ref="D7:E7"/>
    <mergeCell ref="B8:C8"/>
    <mergeCell ref="D8:E8"/>
    <mergeCell ref="A9:E9"/>
    <mergeCell ref="A1:E1"/>
    <mergeCell ref="B2:C2"/>
    <mergeCell ref="D2:E2"/>
    <mergeCell ref="B3:C3"/>
    <mergeCell ref="D3:E3"/>
  </mergeCells>
  <conditionalFormatting sqref="E19:E22">
    <cfRule type="cellIs" dxfId="1" priority="1" operator="lessThan">
      <formula>0</formula>
    </cfRule>
  </conditionalFormatting>
  <conditionalFormatting sqref="E19:E22">
    <cfRule type="cellIs" dxfId="0" priority="2" operator="greaterThan">
      <formula>0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baseColWidth="10" defaultColWidth="12.625" defaultRowHeight="15" customHeight="1"/>
  <cols>
    <col min="1" max="1" width="18.375" customWidth="1"/>
    <col min="2" max="2" width="22.125" customWidth="1"/>
    <col min="3" max="3" width="14.75" customWidth="1"/>
    <col min="4" max="4" width="24.125" customWidth="1"/>
    <col min="5" max="26" width="9.375" customWidth="1"/>
  </cols>
  <sheetData>
    <row r="1" spans="1:4" ht="14.25" customHeight="1">
      <c r="A1" s="150" t="s">
        <v>280</v>
      </c>
      <c r="B1" s="137"/>
      <c r="C1" s="150" t="s">
        <v>281</v>
      </c>
      <c r="D1" s="137"/>
    </row>
    <row r="2" spans="1:4" ht="14.25" customHeight="1">
      <c r="A2" s="97" t="s">
        <v>282</v>
      </c>
      <c r="B2" s="97" t="s">
        <v>283</v>
      </c>
      <c r="C2" s="97" t="s">
        <v>282</v>
      </c>
      <c r="D2" s="97" t="s">
        <v>283</v>
      </c>
    </row>
    <row r="3" spans="1:4" ht="14.25" customHeight="1">
      <c r="A3" s="98" t="s">
        <v>284</v>
      </c>
      <c r="B3" s="99" t="s">
        <v>285</v>
      </c>
      <c r="C3" s="99" t="s">
        <v>286</v>
      </c>
      <c r="D3" s="99" t="s">
        <v>285</v>
      </c>
    </row>
    <row r="4" spans="1:4" ht="14.25" customHeight="1">
      <c r="A4" s="100" t="s">
        <v>287</v>
      </c>
      <c r="B4" s="101" t="s">
        <v>288</v>
      </c>
      <c r="C4" s="101" t="s">
        <v>286</v>
      </c>
      <c r="D4" s="101" t="s">
        <v>288</v>
      </c>
    </row>
    <row r="5" spans="1:4" ht="14.25" customHeight="1">
      <c r="A5" s="98" t="s">
        <v>289</v>
      </c>
      <c r="B5" s="99" t="s">
        <v>290</v>
      </c>
      <c r="C5" s="99" t="s">
        <v>291</v>
      </c>
      <c r="D5" s="99" t="s">
        <v>290</v>
      </c>
    </row>
    <row r="6" spans="1:4" ht="14.25" customHeight="1">
      <c r="A6" s="100" t="s">
        <v>292</v>
      </c>
      <c r="B6" s="101" t="s">
        <v>293</v>
      </c>
      <c r="C6" s="101" t="s">
        <v>294</v>
      </c>
      <c r="D6" s="101" t="s">
        <v>295</v>
      </c>
    </row>
    <row r="7" spans="1:4" ht="14.25" customHeight="1">
      <c r="A7" s="151" t="s">
        <v>296</v>
      </c>
      <c r="B7" s="99" t="s">
        <v>297</v>
      </c>
      <c r="C7" s="99" t="s">
        <v>298</v>
      </c>
      <c r="D7" s="99" t="s">
        <v>297</v>
      </c>
    </row>
    <row r="8" spans="1:4" ht="14.25" customHeight="1">
      <c r="A8" s="123"/>
      <c r="B8" s="101" t="s">
        <v>299</v>
      </c>
      <c r="C8" s="101" t="s">
        <v>298</v>
      </c>
      <c r="D8" s="101" t="s">
        <v>299</v>
      </c>
    </row>
    <row r="9" spans="1:4" ht="14.25" customHeight="1">
      <c r="A9" s="123"/>
      <c r="B9" s="99" t="s">
        <v>300</v>
      </c>
      <c r="C9" s="99" t="s">
        <v>298</v>
      </c>
      <c r="D9" s="99" t="s">
        <v>300</v>
      </c>
    </row>
    <row r="10" spans="1:4" ht="18" customHeight="1">
      <c r="A10" s="123"/>
      <c r="B10" s="101" t="s">
        <v>301</v>
      </c>
      <c r="C10" s="152" t="s">
        <v>302</v>
      </c>
      <c r="D10" s="137"/>
    </row>
    <row r="11" spans="1:4" ht="14.25" customHeight="1">
      <c r="A11" s="123"/>
      <c r="B11" s="99" t="s">
        <v>303</v>
      </c>
      <c r="C11" s="99" t="s">
        <v>294</v>
      </c>
      <c r="D11" s="99" t="s">
        <v>295</v>
      </c>
    </row>
    <row r="12" spans="1:4" ht="14.25" customHeight="1">
      <c r="A12" s="123"/>
      <c r="B12" s="101" t="s">
        <v>304</v>
      </c>
      <c r="C12" s="152" t="s">
        <v>305</v>
      </c>
      <c r="D12" s="137"/>
    </row>
    <row r="13" spans="1:4" ht="14.25" customHeight="1">
      <c r="A13" s="123"/>
      <c r="B13" s="99" t="s">
        <v>306</v>
      </c>
      <c r="C13" s="99" t="s">
        <v>298</v>
      </c>
      <c r="D13" s="99" t="s">
        <v>307</v>
      </c>
    </row>
    <row r="14" spans="1:4" ht="14.25" customHeight="1">
      <c r="A14" s="124"/>
      <c r="B14" s="101" t="s">
        <v>308</v>
      </c>
      <c r="C14" s="152" t="s">
        <v>305</v>
      </c>
      <c r="D14" s="137"/>
    </row>
    <row r="15" spans="1:4" ht="14.25" customHeight="1">
      <c r="A15" s="153" t="s">
        <v>309</v>
      </c>
      <c r="B15" s="99" t="s">
        <v>310</v>
      </c>
      <c r="C15" s="99" t="s">
        <v>311</v>
      </c>
      <c r="D15" s="99" t="s">
        <v>312</v>
      </c>
    </row>
    <row r="16" spans="1:4" ht="14.25" customHeight="1">
      <c r="A16" s="123"/>
      <c r="B16" s="101" t="s">
        <v>313</v>
      </c>
      <c r="C16" s="101" t="s">
        <v>311</v>
      </c>
      <c r="D16" s="101" t="s">
        <v>312</v>
      </c>
    </row>
    <row r="17" spans="1:4" ht="14.25" customHeight="1">
      <c r="A17" s="124"/>
      <c r="B17" s="99" t="s">
        <v>314</v>
      </c>
      <c r="C17" s="99" t="s">
        <v>315</v>
      </c>
      <c r="D17" s="99" t="s">
        <v>299</v>
      </c>
    </row>
    <row r="18" spans="1:4" ht="14.25" customHeight="1">
      <c r="A18" s="151" t="s">
        <v>316</v>
      </c>
      <c r="B18" s="101" t="s">
        <v>317</v>
      </c>
      <c r="C18" s="101" t="s">
        <v>318</v>
      </c>
      <c r="D18" s="101" t="s">
        <v>319</v>
      </c>
    </row>
    <row r="19" spans="1:4" ht="36.75" customHeight="1">
      <c r="A19" s="124"/>
      <c r="B19" s="99" t="s">
        <v>320</v>
      </c>
      <c r="C19" s="155" t="s">
        <v>305</v>
      </c>
      <c r="D19" s="137"/>
    </row>
    <row r="20" spans="1:4" ht="14.25" customHeight="1">
      <c r="A20" s="100" t="s">
        <v>321</v>
      </c>
      <c r="B20" s="101" t="s">
        <v>322</v>
      </c>
      <c r="C20" s="101" t="s">
        <v>318</v>
      </c>
      <c r="D20" s="101" t="s">
        <v>319</v>
      </c>
    </row>
    <row r="21" spans="1:4" ht="14.25" customHeight="1">
      <c r="A21" s="98" t="s">
        <v>323</v>
      </c>
      <c r="B21" s="99" t="s">
        <v>324</v>
      </c>
      <c r="C21" s="99" t="s">
        <v>318</v>
      </c>
      <c r="D21" s="99" t="s">
        <v>319</v>
      </c>
    </row>
    <row r="22" spans="1:4" ht="36.75" customHeight="1">
      <c r="A22" s="153" t="s">
        <v>325</v>
      </c>
      <c r="B22" s="101" t="s">
        <v>326</v>
      </c>
      <c r="C22" s="152" t="s">
        <v>305</v>
      </c>
      <c r="D22" s="137"/>
    </row>
    <row r="23" spans="1:4" ht="14.25" customHeight="1">
      <c r="A23" s="124"/>
      <c r="B23" s="99" t="s">
        <v>327</v>
      </c>
      <c r="C23" s="99" t="s">
        <v>318</v>
      </c>
      <c r="D23" s="99" t="s">
        <v>319</v>
      </c>
    </row>
    <row r="24" spans="1:4" ht="14.25" customHeight="1">
      <c r="A24" s="98" t="s">
        <v>328</v>
      </c>
      <c r="B24" s="101" t="s">
        <v>329</v>
      </c>
      <c r="C24" s="101" t="s">
        <v>286</v>
      </c>
      <c r="D24" s="101" t="s">
        <v>330</v>
      </c>
    </row>
    <row r="25" spans="1:4" ht="14.25" customHeight="1">
      <c r="A25" s="153" t="s">
        <v>331</v>
      </c>
      <c r="B25" s="99" t="s">
        <v>332</v>
      </c>
      <c r="C25" s="99" t="s">
        <v>298</v>
      </c>
      <c r="D25" s="99" t="s">
        <v>333</v>
      </c>
    </row>
    <row r="26" spans="1:4" ht="14.25" customHeight="1">
      <c r="A26" s="123"/>
      <c r="B26" s="101" t="s">
        <v>334</v>
      </c>
      <c r="C26" s="152" t="s">
        <v>335</v>
      </c>
      <c r="D26" s="137"/>
    </row>
    <row r="27" spans="1:4" ht="14.25" customHeight="1">
      <c r="A27" s="123"/>
      <c r="B27" s="99" t="s">
        <v>336</v>
      </c>
      <c r="C27" s="155" t="s">
        <v>335</v>
      </c>
      <c r="D27" s="137"/>
    </row>
    <row r="28" spans="1:4" ht="14.25" customHeight="1">
      <c r="A28" s="123"/>
      <c r="B28" s="101" t="s">
        <v>337</v>
      </c>
      <c r="C28" s="152" t="s">
        <v>335</v>
      </c>
      <c r="D28" s="137"/>
    </row>
    <row r="29" spans="1:4" ht="14.25" customHeight="1">
      <c r="A29" s="123"/>
      <c r="B29" s="99" t="s">
        <v>338</v>
      </c>
      <c r="C29" s="99" t="s">
        <v>318</v>
      </c>
      <c r="D29" s="99" t="s">
        <v>319</v>
      </c>
    </row>
    <row r="30" spans="1:4" ht="14.25" customHeight="1">
      <c r="A30" s="124"/>
      <c r="B30" s="101" t="s">
        <v>339</v>
      </c>
      <c r="C30" s="101" t="s">
        <v>340</v>
      </c>
      <c r="D30" s="101" t="s">
        <v>341</v>
      </c>
    </row>
    <row r="31" spans="1:4" ht="14.25" customHeight="1">
      <c r="A31" s="154" t="s">
        <v>342</v>
      </c>
      <c r="B31" s="99" t="s">
        <v>300</v>
      </c>
      <c r="C31" s="99" t="s">
        <v>315</v>
      </c>
      <c r="D31" s="99" t="s">
        <v>300</v>
      </c>
    </row>
    <row r="32" spans="1:4" ht="14.25" customHeight="1">
      <c r="A32" s="123"/>
      <c r="B32" s="101" t="s">
        <v>343</v>
      </c>
      <c r="C32" s="152" t="s">
        <v>305</v>
      </c>
      <c r="D32" s="137"/>
    </row>
    <row r="33" spans="1:4" ht="14.25" customHeight="1">
      <c r="A33" s="124"/>
      <c r="B33" s="99" t="s">
        <v>344</v>
      </c>
      <c r="C33" s="99" t="s">
        <v>315</v>
      </c>
      <c r="D33" s="99" t="s">
        <v>345</v>
      </c>
    </row>
    <row r="34" spans="1:4" ht="14.25" customHeight="1">
      <c r="A34" s="153" t="s">
        <v>346</v>
      </c>
      <c r="B34" s="101" t="s">
        <v>347</v>
      </c>
      <c r="C34" s="101" t="s">
        <v>291</v>
      </c>
      <c r="D34" s="101" t="s">
        <v>290</v>
      </c>
    </row>
    <row r="35" spans="1:4" ht="36.75" customHeight="1">
      <c r="A35" s="123"/>
      <c r="B35" s="99" t="s">
        <v>348</v>
      </c>
      <c r="C35" s="155" t="s">
        <v>305</v>
      </c>
      <c r="D35" s="137"/>
    </row>
    <row r="36" spans="1:4" ht="36.75" customHeight="1">
      <c r="A36" s="123"/>
      <c r="B36" s="101" t="s">
        <v>349</v>
      </c>
      <c r="C36" s="152" t="s">
        <v>305</v>
      </c>
      <c r="D36" s="137"/>
    </row>
    <row r="37" spans="1:4" ht="18" customHeight="1">
      <c r="A37" s="123"/>
      <c r="B37" s="99" t="s">
        <v>350</v>
      </c>
      <c r="C37" s="155" t="s">
        <v>305</v>
      </c>
      <c r="D37" s="137"/>
    </row>
    <row r="38" spans="1:4" ht="36.75" customHeight="1">
      <c r="A38" s="123"/>
      <c r="B38" s="101" t="s">
        <v>351</v>
      </c>
      <c r="C38" s="152" t="s">
        <v>305</v>
      </c>
      <c r="D38" s="137"/>
    </row>
    <row r="39" spans="1:4" ht="36.75" customHeight="1">
      <c r="A39" s="123"/>
      <c r="B39" s="99" t="s">
        <v>352</v>
      </c>
      <c r="C39" s="155" t="s">
        <v>305</v>
      </c>
      <c r="D39" s="137"/>
    </row>
    <row r="40" spans="1:4" ht="18" customHeight="1">
      <c r="A40" s="123"/>
      <c r="B40" s="101" t="s">
        <v>353</v>
      </c>
      <c r="C40" s="152" t="s">
        <v>305</v>
      </c>
      <c r="D40" s="137"/>
    </row>
    <row r="41" spans="1:4" ht="14.25" customHeight="1">
      <c r="A41" s="123"/>
      <c r="B41" s="99" t="s">
        <v>354</v>
      </c>
      <c r="C41" s="99" t="s">
        <v>340</v>
      </c>
      <c r="D41" s="99" t="s">
        <v>355</v>
      </c>
    </row>
    <row r="42" spans="1:4" ht="36.75" customHeight="1">
      <c r="A42" s="123"/>
      <c r="B42" s="101" t="s">
        <v>356</v>
      </c>
      <c r="C42" s="152" t="s">
        <v>305</v>
      </c>
      <c r="D42" s="137"/>
    </row>
    <row r="43" spans="1:4" ht="14.25" customHeight="1">
      <c r="A43" s="123"/>
      <c r="B43" s="99" t="s">
        <v>357</v>
      </c>
      <c r="C43" s="155" t="s">
        <v>305</v>
      </c>
      <c r="D43" s="137"/>
    </row>
    <row r="44" spans="1:4" ht="36.75" customHeight="1">
      <c r="A44" s="124"/>
      <c r="B44" s="101" t="s">
        <v>358</v>
      </c>
      <c r="C44" s="101" t="s">
        <v>359</v>
      </c>
      <c r="D44" s="101" t="s">
        <v>360</v>
      </c>
    </row>
    <row r="45" spans="1:4" ht="36.75" customHeight="1">
      <c r="A45" s="154" t="s">
        <v>361</v>
      </c>
      <c r="B45" s="99" t="s">
        <v>362</v>
      </c>
      <c r="C45" s="99" t="s">
        <v>359</v>
      </c>
      <c r="D45" s="99" t="s">
        <v>360</v>
      </c>
    </row>
    <row r="46" spans="1:4" ht="36.75" customHeight="1">
      <c r="A46" s="124"/>
      <c r="B46" s="101" t="s">
        <v>363</v>
      </c>
      <c r="C46" s="152" t="s">
        <v>305</v>
      </c>
      <c r="D46" s="137"/>
    </row>
    <row r="47" spans="1:4" ht="14.25" customHeight="1">
      <c r="A47" s="153" t="s">
        <v>364</v>
      </c>
      <c r="B47" s="99" t="s">
        <v>365</v>
      </c>
      <c r="C47" s="99" t="s">
        <v>359</v>
      </c>
      <c r="D47" s="99" t="s">
        <v>360</v>
      </c>
    </row>
    <row r="48" spans="1:4" ht="36.75" customHeight="1">
      <c r="A48" s="123"/>
      <c r="B48" s="101" t="s">
        <v>366</v>
      </c>
      <c r="C48" s="152" t="s">
        <v>305</v>
      </c>
      <c r="D48" s="137"/>
    </row>
    <row r="49" spans="1:4" ht="36.75" customHeight="1">
      <c r="A49" s="124"/>
      <c r="B49" s="99" t="s">
        <v>367</v>
      </c>
      <c r="C49" s="155" t="s">
        <v>305</v>
      </c>
      <c r="D49" s="137"/>
    </row>
    <row r="50" spans="1:4" ht="14.25" customHeight="1">
      <c r="A50" s="154" t="s">
        <v>368</v>
      </c>
      <c r="B50" s="101" t="s">
        <v>369</v>
      </c>
      <c r="C50" s="152" t="s">
        <v>305</v>
      </c>
      <c r="D50" s="137"/>
    </row>
    <row r="51" spans="1:4" ht="18" customHeight="1">
      <c r="A51" s="123"/>
      <c r="B51" s="99" t="s">
        <v>370</v>
      </c>
      <c r="C51" s="155" t="s">
        <v>305</v>
      </c>
      <c r="D51" s="137"/>
    </row>
    <row r="52" spans="1:4" ht="18" customHeight="1">
      <c r="A52" s="123"/>
      <c r="B52" s="101" t="s">
        <v>163</v>
      </c>
      <c r="C52" s="152" t="s">
        <v>305</v>
      </c>
      <c r="D52" s="137"/>
    </row>
    <row r="53" spans="1:4" ht="18" customHeight="1">
      <c r="A53" s="123"/>
      <c r="B53" s="99" t="s">
        <v>371</v>
      </c>
      <c r="C53" s="155" t="s">
        <v>305</v>
      </c>
      <c r="D53" s="137"/>
    </row>
    <row r="54" spans="1:4" ht="18" customHeight="1">
      <c r="A54" s="123"/>
      <c r="B54" s="101" t="s">
        <v>372</v>
      </c>
      <c r="C54" s="152" t="s">
        <v>305</v>
      </c>
      <c r="D54" s="137"/>
    </row>
    <row r="55" spans="1:4" ht="36.75" customHeight="1">
      <c r="A55" s="124"/>
      <c r="B55" s="99" t="s">
        <v>373</v>
      </c>
      <c r="C55" s="155" t="s">
        <v>305</v>
      </c>
      <c r="D55" s="137"/>
    </row>
    <row r="56" spans="1:4" ht="14.25" customHeight="1">
      <c r="A56" s="100" t="s">
        <v>374</v>
      </c>
      <c r="B56" s="101" t="s">
        <v>375</v>
      </c>
      <c r="C56" s="101" t="s">
        <v>359</v>
      </c>
      <c r="D56" s="101" t="s">
        <v>376</v>
      </c>
    </row>
    <row r="57" spans="1:4" ht="14.25" customHeight="1">
      <c r="A57" s="154" t="s">
        <v>377</v>
      </c>
      <c r="B57" s="99" t="s">
        <v>378</v>
      </c>
      <c r="C57" s="99" t="s">
        <v>379</v>
      </c>
      <c r="D57" s="99" t="s">
        <v>380</v>
      </c>
    </row>
    <row r="58" spans="1:4" ht="14.25" customHeight="1">
      <c r="A58" s="123"/>
      <c r="B58" s="101" t="s">
        <v>381</v>
      </c>
      <c r="C58" s="101" t="s">
        <v>382</v>
      </c>
      <c r="D58" s="101" t="s">
        <v>383</v>
      </c>
    </row>
    <row r="59" spans="1:4" ht="14.25" customHeight="1">
      <c r="A59" s="123"/>
      <c r="B59" s="99" t="s">
        <v>384</v>
      </c>
      <c r="C59" s="99" t="s">
        <v>385</v>
      </c>
      <c r="D59" s="99" t="s">
        <v>386</v>
      </c>
    </row>
    <row r="60" spans="1:4" ht="14.25" customHeight="1">
      <c r="A60" s="123"/>
      <c r="B60" s="101" t="s">
        <v>387</v>
      </c>
      <c r="C60" s="101"/>
      <c r="D60" s="101" t="s">
        <v>386</v>
      </c>
    </row>
    <row r="61" spans="1:4" ht="14.25" customHeight="1">
      <c r="A61" s="123"/>
      <c r="B61" s="99" t="s">
        <v>388</v>
      </c>
      <c r="C61" s="99" t="s">
        <v>385</v>
      </c>
      <c r="D61" s="99" t="s">
        <v>386</v>
      </c>
    </row>
    <row r="62" spans="1:4" ht="14.25" customHeight="1">
      <c r="A62" s="123"/>
      <c r="B62" s="101" t="s">
        <v>389</v>
      </c>
      <c r="C62" s="101" t="s">
        <v>385</v>
      </c>
      <c r="D62" s="101" t="s">
        <v>386</v>
      </c>
    </row>
    <row r="63" spans="1:4" ht="14.25" customHeight="1">
      <c r="A63" s="123"/>
      <c r="B63" s="99" t="s">
        <v>390</v>
      </c>
      <c r="C63" s="99" t="s">
        <v>385</v>
      </c>
      <c r="D63" s="99" t="s">
        <v>386</v>
      </c>
    </row>
    <row r="64" spans="1:4" ht="14.25" customHeight="1">
      <c r="A64" s="124"/>
      <c r="B64" s="101" t="s">
        <v>391</v>
      </c>
      <c r="C64" s="101" t="s">
        <v>385</v>
      </c>
      <c r="D64" s="101" t="s">
        <v>386</v>
      </c>
    </row>
    <row r="65" spans="1:4" ht="14.25" customHeight="1">
      <c r="A65" s="100" t="s">
        <v>392</v>
      </c>
      <c r="B65" s="99" t="s">
        <v>393</v>
      </c>
      <c r="C65" s="99" t="s">
        <v>394</v>
      </c>
      <c r="D65" s="99" t="s">
        <v>393</v>
      </c>
    </row>
    <row r="66" spans="1:4" ht="14.25" customHeight="1"/>
    <row r="67" spans="1:4" ht="14.25" customHeight="1"/>
    <row r="68" spans="1:4" ht="14.25" customHeight="1"/>
    <row r="69" spans="1:4" ht="14.25" customHeight="1"/>
    <row r="70" spans="1:4" ht="14.25" customHeight="1"/>
    <row r="71" spans="1:4" ht="14.25" customHeight="1"/>
    <row r="72" spans="1:4" ht="14.25" customHeight="1"/>
    <row r="73" spans="1:4" ht="14.25" customHeight="1"/>
    <row r="74" spans="1:4" ht="14.25" customHeight="1"/>
    <row r="75" spans="1:4" ht="14.25" customHeight="1"/>
    <row r="76" spans="1:4" ht="14.25" customHeight="1"/>
    <row r="77" spans="1:4" ht="14.25" customHeight="1"/>
    <row r="78" spans="1:4" ht="14.25" customHeight="1"/>
    <row r="79" spans="1:4" ht="14.25" customHeight="1"/>
    <row r="80" spans="1:4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9">
    <mergeCell ref="C40:D40"/>
    <mergeCell ref="C52:D52"/>
    <mergeCell ref="C53:D53"/>
    <mergeCell ref="C54:D54"/>
    <mergeCell ref="C55:D55"/>
    <mergeCell ref="C42:D42"/>
    <mergeCell ref="C43:D43"/>
    <mergeCell ref="C46:D46"/>
    <mergeCell ref="C48:D48"/>
    <mergeCell ref="C49:D49"/>
    <mergeCell ref="C50:D50"/>
    <mergeCell ref="C51:D51"/>
    <mergeCell ref="A47:A49"/>
    <mergeCell ref="A50:A55"/>
    <mergeCell ref="A57:A64"/>
    <mergeCell ref="A18:A19"/>
    <mergeCell ref="C19:D19"/>
    <mergeCell ref="A22:A23"/>
    <mergeCell ref="C22:D22"/>
    <mergeCell ref="C26:D26"/>
    <mergeCell ref="C27:D27"/>
    <mergeCell ref="C28:D28"/>
    <mergeCell ref="C32:D32"/>
    <mergeCell ref="C35:D35"/>
    <mergeCell ref="C36:D36"/>
    <mergeCell ref="C37:D37"/>
    <mergeCell ref="C38:D38"/>
    <mergeCell ref="C39:D39"/>
    <mergeCell ref="A15:A17"/>
    <mergeCell ref="A25:A30"/>
    <mergeCell ref="A31:A33"/>
    <mergeCell ref="A34:A44"/>
    <mergeCell ref="A45:A46"/>
    <mergeCell ref="A1:B1"/>
    <mergeCell ref="C1:D1"/>
    <mergeCell ref="A7:A14"/>
    <mergeCell ref="C10:D10"/>
    <mergeCell ref="C12:D12"/>
    <mergeCell ref="C14:D14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2.625" defaultRowHeight="15" customHeight="1"/>
  <cols>
    <col min="1" max="1" width="9.375" customWidth="1"/>
    <col min="2" max="2" width="6.875" customWidth="1"/>
    <col min="3" max="3" width="5.5" customWidth="1"/>
    <col min="4" max="4" width="11.75" customWidth="1"/>
    <col min="5" max="6" width="8.625" customWidth="1"/>
    <col min="7" max="7" width="19.75" customWidth="1"/>
    <col min="8" max="26" width="9.375" customWidth="1"/>
  </cols>
  <sheetData>
    <row r="1" spans="1:7" ht="14.25" customHeight="1">
      <c r="A1" s="156" t="s">
        <v>395</v>
      </c>
      <c r="B1" s="135"/>
      <c r="C1" s="156" t="s">
        <v>396</v>
      </c>
      <c r="D1" s="135"/>
      <c r="E1" s="156" t="s">
        <v>397</v>
      </c>
      <c r="F1" s="135"/>
      <c r="G1" s="102" t="s">
        <v>398</v>
      </c>
    </row>
    <row r="2" spans="1:7" ht="14.25" customHeight="1">
      <c r="A2" s="103" t="s">
        <v>30</v>
      </c>
      <c r="B2" s="103">
        <v>0</v>
      </c>
      <c r="C2" s="103" t="s">
        <v>399</v>
      </c>
      <c r="D2" s="103">
        <v>10</v>
      </c>
      <c r="E2" s="103" t="s">
        <v>399</v>
      </c>
      <c r="F2" s="103">
        <v>0</v>
      </c>
      <c r="G2" s="103">
        <v>0</v>
      </c>
    </row>
    <row r="3" spans="1:7" ht="14.25" customHeight="1">
      <c r="A3" s="103" t="s">
        <v>400</v>
      </c>
      <c r="B3" s="103">
        <v>10</v>
      </c>
      <c r="C3" s="103" t="s">
        <v>401</v>
      </c>
      <c r="D3" s="103">
        <v>5</v>
      </c>
      <c r="E3" s="103" t="s">
        <v>401</v>
      </c>
      <c r="F3" s="103">
        <v>5</v>
      </c>
      <c r="G3" s="103">
        <v>1</v>
      </c>
    </row>
    <row r="4" spans="1:7" ht="14.25" customHeight="1">
      <c r="C4" s="103" t="s">
        <v>402</v>
      </c>
      <c r="D4" s="103">
        <v>0</v>
      </c>
      <c r="E4" s="103" t="s">
        <v>402</v>
      </c>
      <c r="F4" s="103">
        <v>10</v>
      </c>
      <c r="G4" s="103">
        <v>2</v>
      </c>
    </row>
    <row r="5" spans="1:7" ht="14.25" customHeight="1">
      <c r="G5" s="103">
        <v>3</v>
      </c>
    </row>
    <row r="6" spans="1:7" ht="14.25" customHeight="1">
      <c r="G6" s="103">
        <v>4</v>
      </c>
    </row>
    <row r="7" spans="1:7" ht="14.25" customHeight="1">
      <c r="G7" s="103">
        <v>5</v>
      </c>
    </row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  <row r="13" spans="1:7" ht="14.25" customHeight="1"/>
    <row r="14" spans="1:7" ht="14.25" customHeight="1"/>
    <row r="15" spans="1:7" ht="14.25" customHeight="1"/>
    <row r="16" spans="1: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B1"/>
    <mergeCell ref="C1:D1"/>
    <mergeCell ref="E1:F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Priorización de iniciativas</vt:lpstr>
      <vt:lpstr>Valoración</vt:lpstr>
      <vt:lpstr>Transformacion digital</vt:lpstr>
      <vt:lpstr>Sesión 18</vt:lpstr>
      <vt:lpstr>Sesión 20</vt:lpstr>
      <vt:lpstr>Sesión 23</vt:lpstr>
      <vt:lpstr>Calificaciones Sesión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Nicolás Sánchez Barrera</dc:creator>
  <cp:lastModifiedBy>Carolina Oviedo</cp:lastModifiedBy>
  <dcterms:created xsi:type="dcterms:W3CDTF">2019-05-07T13:33:16Z</dcterms:created>
  <dcterms:modified xsi:type="dcterms:W3CDTF">2022-01-28T21:52:41Z</dcterms:modified>
</cp:coreProperties>
</file>